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kra\Desktop\PTSA Treasurer\2021 - 2022\General Meetings\Proposed Budgets\"/>
    </mc:Choice>
  </mc:AlternateContent>
  <xr:revisionPtr revIDLastSave="0" documentId="13_ncr:1_{EB72D3A7-58D2-4CD2-896E-781C27AC75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8" i="2" l="1"/>
  <c r="C128" i="2"/>
  <c r="C126" i="2"/>
  <c r="C31" i="2"/>
  <c r="C38" i="2"/>
  <c r="C46" i="2"/>
  <c r="C59" i="2"/>
  <c r="C68" i="2"/>
  <c r="C79" i="2"/>
  <c r="C85" i="2"/>
  <c r="C95" i="2"/>
  <c r="C105" i="2"/>
  <c r="C109" i="2"/>
  <c r="C118" i="2" s="1"/>
  <c r="C116" i="2"/>
  <c r="E31" i="2"/>
  <c r="E38" i="2"/>
  <c r="E46" i="2"/>
  <c r="E59" i="2"/>
  <c r="E68" i="2"/>
  <c r="E79" i="2"/>
  <c r="E85" i="2"/>
  <c r="E95" i="2"/>
  <c r="E105" i="2"/>
  <c r="E109" i="2"/>
  <c r="E116" i="2"/>
  <c r="I118" i="2"/>
  <c r="E118" i="2" l="1"/>
  <c r="C130" i="2" l="1"/>
</calcChain>
</file>

<file path=xl/sharedStrings.xml><?xml version="1.0" encoding="utf-8"?>
<sst xmlns="http://schemas.openxmlformats.org/spreadsheetml/2006/main" count="598" uniqueCount="147">
  <si>
    <t>1 President</t>
  </si>
  <si>
    <t>Actual Income</t>
  </si>
  <si>
    <t>Budgeted Income</t>
  </si>
  <si>
    <t>Actual Expenses</t>
  </si>
  <si>
    <t>Budgeted Expenses</t>
  </si>
  <si>
    <t>Actual Net</t>
  </si>
  <si>
    <t>Budget Net</t>
  </si>
  <si>
    <t>More/-Less</t>
  </si>
  <si>
    <t>All School Arts Day</t>
  </si>
  <si>
    <t>-</t>
  </si>
  <si>
    <t>Art Enrichment</t>
  </si>
  <si>
    <t>Assemblies</t>
  </si>
  <si>
    <t>Bob Scharer Scholarship</t>
  </si>
  <si>
    <t>Classroom Gifts</t>
  </si>
  <si>
    <t>Conference Week Teacher Dinner</t>
  </si>
  <si>
    <t>Dance Week</t>
  </si>
  <si>
    <t>Earth Day</t>
  </si>
  <si>
    <t>Field Day</t>
  </si>
  <si>
    <t>Field Trip Stipend - All Grades</t>
  </si>
  <si>
    <t>Library Enrichment</t>
  </si>
  <si>
    <t>Mascot</t>
  </si>
  <si>
    <t>Music Enrichment</t>
  </si>
  <si>
    <t>Nuts &amp; Bolts</t>
  </si>
  <si>
    <t>PBIS</t>
  </si>
  <si>
    <t>PE Enrichment</t>
  </si>
  <si>
    <t>PTSA Property Enhancements</t>
  </si>
  <si>
    <t>Photocopies</t>
  </si>
  <si>
    <t>Playground Equipment</t>
  </si>
  <si>
    <t>President's Discretionary Fund</t>
  </si>
  <si>
    <t>REF Auction Basket</t>
  </si>
  <si>
    <t>Safety Patrol &amp; Student Council</t>
  </si>
  <si>
    <t>School Board Recognition</t>
  </si>
  <si>
    <t>Sno-Valley Scholarship Fund</t>
  </si>
  <si>
    <t>Stillwater Evening Event</t>
  </si>
  <si>
    <t>Supplies</t>
  </si>
  <si>
    <t>Teacher and School Grants</t>
  </si>
  <si>
    <t>Training &amp; Convention</t>
  </si>
  <si>
    <t>1 President Totals</t>
  </si>
  <si>
    <t>2 Vice-President</t>
  </si>
  <si>
    <t>Communications Supplies</t>
  </si>
  <si>
    <t>Directory</t>
  </si>
  <si>
    <t>Memberplanet</t>
  </si>
  <si>
    <t>Signup.com</t>
  </si>
  <si>
    <t>Website</t>
  </si>
  <si>
    <t>2 Vice-President Totals</t>
  </si>
  <si>
    <t>3 Secretary</t>
  </si>
  <si>
    <t>Awards and Recognition</t>
  </si>
  <si>
    <t>Plaque Engraving</t>
  </si>
  <si>
    <t>Post Office Box</t>
  </si>
  <si>
    <t>WSPTA Unit Awards</t>
  </si>
  <si>
    <t>Volunteer Appreciation</t>
  </si>
  <si>
    <t>Volunteer Incentive Program</t>
  </si>
  <si>
    <t>3 Secretary Totals</t>
  </si>
  <si>
    <t>4 Treasurer</t>
  </si>
  <si>
    <t>Accountant</t>
  </si>
  <si>
    <t>Bank Charges</t>
  </si>
  <si>
    <t>Business Sponsorship</t>
  </si>
  <si>
    <t>Checks/Deposit Slips</t>
  </si>
  <si>
    <t>Insurance</t>
  </si>
  <si>
    <t>Legal Registration</t>
  </si>
  <si>
    <t>MoneyMinder</t>
  </si>
  <si>
    <t>Petty Cash</t>
  </si>
  <si>
    <t>Square Fees</t>
  </si>
  <si>
    <t>Unallocated Expense</t>
  </si>
  <si>
    <t>Unallocated Income</t>
  </si>
  <si>
    <t>4 Treasurer Totals</t>
  </si>
  <si>
    <t>5 Membership</t>
  </si>
  <si>
    <t>Curriculum Night</t>
  </si>
  <si>
    <t>Kinder Hospitality</t>
  </si>
  <si>
    <t>Membership Campaign Drive</t>
  </si>
  <si>
    <t>Membership Dues</t>
  </si>
  <si>
    <t>Membership Hospitality</t>
  </si>
  <si>
    <t>Membership Scholarship</t>
  </si>
  <si>
    <t>Spring Kindergarten Social</t>
  </si>
  <si>
    <t>5 Membership Totals</t>
  </si>
  <si>
    <t>6 Fundraising</t>
  </si>
  <si>
    <t>Corporate Matching Funds</t>
  </si>
  <si>
    <t>Hawk Walk</t>
  </si>
  <si>
    <t>Hop-a-Thon</t>
  </si>
  <si>
    <t>Miscellaneous Donations</t>
  </si>
  <si>
    <t>Raffle at Silent Auction</t>
  </si>
  <si>
    <t>Retail Funds</t>
  </si>
  <si>
    <t>Silent Auction</t>
  </si>
  <si>
    <t>Krispy Kreme</t>
  </si>
  <si>
    <t>Brown Bear</t>
  </si>
  <si>
    <t>6 Fundraising Totals</t>
  </si>
  <si>
    <t>7 Arts Education</t>
  </si>
  <si>
    <t>Art Docent Expenses</t>
  </si>
  <si>
    <t>Pottery Paint Night</t>
  </si>
  <si>
    <t>Reflections</t>
  </si>
  <si>
    <t>Spring Art Gala</t>
  </si>
  <si>
    <t>7 Arts Education Totals</t>
  </si>
  <si>
    <t>8 Special Projects</t>
  </si>
  <si>
    <t>Popcorn</t>
  </si>
  <si>
    <t>SAS Cart</t>
  </si>
  <si>
    <t>Spiritwear</t>
  </si>
  <si>
    <t>Staff Appreciation</t>
  </si>
  <si>
    <t>Staff Luncheon</t>
  </si>
  <si>
    <t>Talent Show</t>
  </si>
  <si>
    <t>Yearbook</t>
  </si>
  <si>
    <t>5th Grade Graduation</t>
  </si>
  <si>
    <t>8 Special Projects Totals</t>
  </si>
  <si>
    <t>10 F.A.C.E.</t>
  </si>
  <si>
    <t>Community Support</t>
  </si>
  <si>
    <t>Dads and Donuts</t>
  </si>
  <si>
    <t>Girls on the Run</t>
  </si>
  <si>
    <t>Hawk Eyes</t>
  </si>
  <si>
    <t>Lego Night</t>
  </si>
  <si>
    <t>Moms and Me</t>
  </si>
  <si>
    <t>Random Acts of Kindness</t>
  </si>
  <si>
    <t>Online Challenges</t>
  </si>
  <si>
    <t>10 F.A.C.E. Totals</t>
  </si>
  <si>
    <t>11 Advocacy</t>
  </si>
  <si>
    <t>Campaign Support</t>
  </si>
  <si>
    <t>Legislative Assembly</t>
  </si>
  <si>
    <t>11 Advocacy Totals</t>
  </si>
  <si>
    <t>9 Social</t>
  </si>
  <si>
    <t>Back to School Bash</t>
  </si>
  <si>
    <t>Dance Event</t>
  </si>
  <si>
    <t>Bingo Night Food</t>
  </si>
  <si>
    <t>Bingo Night Game</t>
  </si>
  <si>
    <t>Fall Activities</t>
  </si>
  <si>
    <t>9 Social Totals</t>
  </si>
  <si>
    <t>Grand Totals</t>
  </si>
  <si>
    <t>2021 - 2022 Actuals through 4/3/22</t>
  </si>
  <si>
    <t>2021 - 2022 School Year</t>
  </si>
  <si>
    <t>NOTES</t>
  </si>
  <si>
    <t>Proposed 
Budget 
Income</t>
  </si>
  <si>
    <t>Proposed
Budget 
Expense</t>
  </si>
  <si>
    <t>Proposed Budget Totals</t>
  </si>
  <si>
    <t>Small Playground Savings after 2020 - 2021</t>
  </si>
  <si>
    <t>2020 - 2021 Year End Total</t>
  </si>
  <si>
    <t>*NOT including Playgound Savings</t>
  </si>
  <si>
    <t>2021 - 2022 Budget Income</t>
  </si>
  <si>
    <t>PLUS Hop-A-Thon Income</t>
  </si>
  <si>
    <t>2021 - 2022 Budget Expense</t>
  </si>
  <si>
    <t>2021 - 2022 Estimated Net</t>
  </si>
  <si>
    <t>***Move to Art Docent**</t>
  </si>
  <si>
    <t>**moved from All Arts Day</t>
  </si>
  <si>
    <t>*add an additional $50.00 for prizes</t>
  </si>
  <si>
    <t>**increase total income to $8,000.00 and increase expense to $1,200.00 total</t>
  </si>
  <si>
    <t>*increase to $100.00 total for board member plaque and golden acorn</t>
  </si>
  <si>
    <t>Including playground savings</t>
  </si>
  <si>
    <t>*event not happening - zero out; was $1,000.00 income; $500.00 expense</t>
  </si>
  <si>
    <t>*didn't use - zero out; was $50.00 expense</t>
  </si>
  <si>
    <t>Putting down to $500.00 because it's online - $75.00 per person plus "treats"; was $1,500.00</t>
  </si>
  <si>
    <t>*4 fifth grade classes; increase to $600.00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</si>
</sst>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212529"/>
      <name val="Calibri"/>
      <family val="2"/>
      <scheme val="minor"/>
    </font>
    <font>
      <b/>
      <sz val="10"/>
      <color rgb="FF212529"/>
      <name val="Calibri"/>
      <family val="2"/>
      <scheme val="minor"/>
    </font>
    <font>
      <b/>
      <sz val="11"/>
      <color rgb="FF495057"/>
      <name val="Calibri"/>
      <family val="2"/>
      <scheme val="minor"/>
    </font>
    <font>
      <b/>
      <sz val="9.9"/>
      <color rgb="FF495057"/>
      <name val="Calibri"/>
      <family val="2"/>
      <scheme val="minor"/>
    </font>
    <font>
      <sz val="11"/>
      <color rgb="FF212529"/>
      <name val="Calibri"/>
      <family val="2"/>
      <scheme val="minor"/>
    </font>
    <font>
      <b/>
      <sz val="12"/>
      <color rgb="FF212529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212529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8E8D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7DBD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19" fillId="37" borderId="10" xfId="0" applyFont="1" applyFill="1" applyBorder="1" applyAlignment="1">
      <alignment horizontal="center" wrapText="1"/>
    </xf>
    <xf numFmtId="0" fontId="19" fillId="38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/>
    </xf>
    <xf numFmtId="0" fontId="20" fillId="34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horizontal="center" wrapText="1"/>
    </xf>
    <xf numFmtId="0" fontId="18" fillId="35" borderId="10" xfId="0" applyFont="1" applyFill="1" applyBorder="1" applyAlignment="1">
      <alignment horizontal="center" vertical="top" wrapText="1"/>
    </xf>
    <xf numFmtId="0" fontId="18" fillId="35" borderId="10" xfId="0" applyFont="1" applyFill="1" applyBorder="1" applyAlignment="1">
      <alignment horizontal="center" vertical="top"/>
    </xf>
    <xf numFmtId="8" fontId="18" fillId="35" borderId="10" xfId="0" applyNumberFormat="1" applyFont="1" applyFill="1" applyBorder="1" applyAlignment="1">
      <alignment horizontal="center" vertical="top"/>
    </xf>
    <xf numFmtId="0" fontId="18" fillId="37" borderId="10" xfId="0" applyFont="1" applyFill="1" applyBorder="1" applyAlignment="1">
      <alignment horizontal="center"/>
    </xf>
    <xf numFmtId="0" fontId="18" fillId="38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vertical="top" wrapText="1"/>
    </xf>
    <xf numFmtId="0" fontId="18" fillId="33" borderId="10" xfId="0" applyFont="1" applyFill="1" applyBorder="1" applyAlignment="1">
      <alignment horizontal="center" vertical="top"/>
    </xf>
    <xf numFmtId="8" fontId="18" fillId="33" borderId="10" xfId="0" applyNumberFormat="1" applyFont="1" applyFill="1" applyBorder="1" applyAlignment="1">
      <alignment horizontal="center" vertical="top"/>
    </xf>
    <xf numFmtId="0" fontId="22" fillId="36" borderId="10" xfId="0" applyFont="1" applyFill="1" applyBorder="1" applyAlignment="1">
      <alignment horizontal="center" vertical="top" wrapText="1"/>
    </xf>
    <xf numFmtId="8" fontId="22" fillId="36" borderId="10" xfId="0" applyNumberFormat="1" applyFont="1" applyFill="1" applyBorder="1" applyAlignment="1">
      <alignment horizontal="center" vertical="top"/>
    </xf>
    <xf numFmtId="0" fontId="22" fillId="36" borderId="10" xfId="0" applyFont="1" applyFill="1" applyBorder="1" applyAlignment="1">
      <alignment horizontal="center" vertical="top"/>
    </xf>
    <xf numFmtId="8" fontId="23" fillId="39" borderId="0" xfId="0" applyNumberFormat="1" applyFont="1" applyFill="1" applyAlignment="1">
      <alignment horizontal="center"/>
    </xf>
    <xf numFmtId="0" fontId="24" fillId="33" borderId="0" xfId="0" applyFont="1" applyFill="1" applyAlignment="1">
      <alignment horizontal="center"/>
    </xf>
    <xf numFmtId="8" fontId="24" fillId="33" borderId="0" xfId="0" applyNumberFormat="1" applyFont="1" applyFill="1" applyAlignment="1">
      <alignment horizontal="center"/>
    </xf>
    <xf numFmtId="164" fontId="24" fillId="33" borderId="0" xfId="0" applyNumberFormat="1" applyFont="1" applyFill="1" applyAlignment="1">
      <alignment horizontal="center"/>
    </xf>
    <xf numFmtId="8" fontId="0" fillId="39" borderId="10" xfId="0" applyNumberFormat="1" applyFill="1" applyBorder="1" applyAlignment="1">
      <alignment horizontal="center" vertical="center"/>
    </xf>
    <xf numFmtId="8" fontId="18" fillId="39" borderId="10" xfId="0" applyNumberFormat="1" applyFont="1" applyFill="1" applyBorder="1" applyAlignment="1">
      <alignment horizontal="center"/>
    </xf>
    <xf numFmtId="164" fontId="18" fillId="39" borderId="10" xfId="0" applyNumberFormat="1" applyFont="1" applyFill="1" applyBorder="1" applyAlignment="1">
      <alignment horizontal="center"/>
    </xf>
    <xf numFmtId="8" fontId="18" fillId="33" borderId="0" xfId="0" applyNumberFormat="1" applyFont="1" applyFill="1" applyAlignment="1">
      <alignment horizontal="center"/>
    </xf>
    <xf numFmtId="8" fontId="18" fillId="39" borderId="10" xfId="0" applyNumberFormat="1" applyFont="1" applyFill="1" applyBorder="1" applyAlignment="1">
      <alignment horizontal="center" vertical="top"/>
    </xf>
    <xf numFmtId="0" fontId="24" fillId="33" borderId="0" xfId="0" applyFont="1" applyFill="1" applyAlignment="1">
      <alignment horizontal="center"/>
    </xf>
    <xf numFmtId="0" fontId="23" fillId="39" borderId="0" xfId="0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0" fontId="18" fillId="33" borderId="10" xfId="0" applyFont="1" applyFill="1" applyBorder="1" applyAlignment="1">
      <alignment horizontal="left"/>
    </xf>
    <xf numFmtId="0" fontId="25" fillId="0" borderId="0" xfId="0" applyFont="1" applyAlignment="1">
      <alignment horizontal="center" vertical="center"/>
    </xf>
    <xf numFmtId="0" fontId="18" fillId="33" borderId="0" xfId="0" applyFont="1" applyFill="1" applyAlignment="1">
      <alignment horizontal="left" vertical="top" wrapText="1"/>
    </xf>
    <xf numFmtId="0" fontId="18" fillId="33" borderId="0" xfId="0" applyFont="1" applyFill="1" applyAlignment="1">
      <alignment horizontal="left" vertical="top"/>
    </xf>
    <xf numFmtId="8" fontId="18" fillId="33" borderId="10" xfId="0" applyNumberFormat="1" applyFont="1" applyFill="1" applyBorder="1" applyAlignment="1">
      <alignment horizontal="left"/>
    </xf>
    <xf numFmtId="0" fontId="18" fillId="33" borderId="12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26" fillId="33" borderId="10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2"/>
  <sheetViews>
    <sheetView tabSelected="1" topLeftCell="A82" zoomScale="90" zoomScaleNormal="90" workbookViewId="0">
      <selection activeCell="A103" sqref="A103:XFD103"/>
    </sheetView>
  </sheetViews>
  <sheetFormatPr defaultRowHeight="15" x14ac:dyDescent="0.25"/>
  <cols>
    <col min="1" max="1" width="33.5703125" style="3" bestFit="1" customWidth="1"/>
    <col min="2" max="2" width="14.140625" style="3" bestFit="1" customWidth="1"/>
    <col min="3" max="3" width="17.28515625" style="3" bestFit="1" customWidth="1"/>
    <col min="4" max="4" width="16" style="3" bestFit="1" customWidth="1"/>
    <col min="5" max="5" width="19.140625" style="3" bestFit="1" customWidth="1"/>
    <col min="6" max="7" width="14.85546875" style="3" bestFit="1" customWidth="1"/>
    <col min="8" max="8" width="15" style="3" customWidth="1"/>
    <col min="9" max="9" width="14.140625" style="3" customWidth="1"/>
    <col min="10" max="10" width="13.85546875" style="3" customWidth="1"/>
    <col min="11" max="16384" width="9.140625" style="3"/>
  </cols>
  <sheetData>
    <row r="1" spans="1:21" x14ac:dyDescent="0.25">
      <c r="A1" s="38" t="s">
        <v>124</v>
      </c>
      <c r="B1" s="37"/>
      <c r="C1" s="37"/>
      <c r="D1" s="37"/>
      <c r="E1" s="37"/>
      <c r="F1" s="37"/>
      <c r="G1" s="37"/>
      <c r="H1" s="37"/>
      <c r="I1" s="34" t="s">
        <v>125</v>
      </c>
      <c r="J1" s="35"/>
      <c r="K1" s="36" t="s">
        <v>126</v>
      </c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39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1" t="s">
        <v>127</v>
      </c>
      <c r="J2" s="2" t="s">
        <v>128</v>
      </c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x14ac:dyDescent="0.25">
      <c r="A3" s="6" t="s">
        <v>8</v>
      </c>
      <c r="B3" s="7" t="s">
        <v>9</v>
      </c>
      <c r="C3" s="7" t="s">
        <v>9</v>
      </c>
      <c r="D3" s="7" t="s">
        <v>9</v>
      </c>
      <c r="E3" s="8">
        <v>-1000</v>
      </c>
      <c r="F3" s="7" t="s">
        <v>9</v>
      </c>
      <c r="G3" s="8">
        <v>-1000</v>
      </c>
      <c r="H3" s="8">
        <v>1000</v>
      </c>
      <c r="I3" s="9"/>
      <c r="J3" s="22">
        <v>0</v>
      </c>
      <c r="K3" s="29" t="s">
        <v>137</v>
      </c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x14ac:dyDescent="0.25">
      <c r="A4" s="11" t="s">
        <v>10</v>
      </c>
      <c r="B4" s="12" t="s">
        <v>9</v>
      </c>
      <c r="C4" s="12" t="s">
        <v>9</v>
      </c>
      <c r="D4" s="13">
        <v>-500</v>
      </c>
      <c r="E4" s="13">
        <v>-500</v>
      </c>
      <c r="F4" s="13">
        <v>-500</v>
      </c>
      <c r="G4" s="13">
        <v>-500</v>
      </c>
      <c r="H4" s="12" t="s">
        <v>9</v>
      </c>
      <c r="I4" s="9"/>
      <c r="J4" s="10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x14ac:dyDescent="0.25">
      <c r="A5" s="6" t="s">
        <v>11</v>
      </c>
      <c r="B5" s="7" t="s">
        <v>9</v>
      </c>
      <c r="C5" s="7" t="s">
        <v>9</v>
      </c>
      <c r="D5" s="8">
        <v>-573.80999999999995</v>
      </c>
      <c r="E5" s="8">
        <v>-500</v>
      </c>
      <c r="F5" s="8">
        <v>-573.80999999999995</v>
      </c>
      <c r="G5" s="8">
        <v>-500</v>
      </c>
      <c r="H5" s="8">
        <v>-73.81</v>
      </c>
      <c r="I5" s="9"/>
      <c r="J5" s="10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x14ac:dyDescent="0.25">
      <c r="A6" s="11" t="s">
        <v>12</v>
      </c>
      <c r="B6" s="13">
        <v>104.9</v>
      </c>
      <c r="C6" s="13">
        <v>150</v>
      </c>
      <c r="D6" s="13">
        <v>-300</v>
      </c>
      <c r="E6" s="13">
        <v>-300</v>
      </c>
      <c r="F6" s="13">
        <v>-195.1</v>
      </c>
      <c r="G6" s="13">
        <v>-150</v>
      </c>
      <c r="H6" s="13">
        <v>-45.1</v>
      </c>
      <c r="I6" s="9"/>
      <c r="J6" s="10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x14ac:dyDescent="0.25">
      <c r="A7" s="6" t="s">
        <v>13</v>
      </c>
      <c r="B7" s="7" t="s">
        <v>9</v>
      </c>
      <c r="C7" s="7" t="s">
        <v>9</v>
      </c>
      <c r="D7" s="8">
        <v>-3975</v>
      </c>
      <c r="E7" s="8">
        <v>-3975</v>
      </c>
      <c r="F7" s="8">
        <v>-3975</v>
      </c>
      <c r="G7" s="8">
        <v>-3975</v>
      </c>
      <c r="H7" s="7" t="s">
        <v>9</v>
      </c>
      <c r="I7" s="9"/>
      <c r="J7" s="10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1" x14ac:dyDescent="0.25">
      <c r="A8" s="11" t="s">
        <v>14</v>
      </c>
      <c r="B8" s="12" t="s">
        <v>9</v>
      </c>
      <c r="C8" s="12" t="s">
        <v>9</v>
      </c>
      <c r="D8" s="13">
        <v>-345.83</v>
      </c>
      <c r="E8" s="13">
        <v>-350</v>
      </c>
      <c r="F8" s="13">
        <v>-345.83</v>
      </c>
      <c r="G8" s="13">
        <v>-350</v>
      </c>
      <c r="H8" s="13">
        <v>4.17</v>
      </c>
      <c r="I8" s="9"/>
      <c r="J8" s="10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</row>
    <row r="9" spans="1:21" x14ac:dyDescent="0.25">
      <c r="A9" s="6" t="s">
        <v>15</v>
      </c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  <c r="H9" s="7" t="s">
        <v>9</v>
      </c>
      <c r="I9" s="9"/>
      <c r="J9" s="10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1:21" x14ac:dyDescent="0.25">
      <c r="A10" s="11" t="s">
        <v>16</v>
      </c>
      <c r="B10" s="12" t="s">
        <v>9</v>
      </c>
      <c r="C10" s="12" t="s">
        <v>9</v>
      </c>
      <c r="D10" s="12" t="s">
        <v>9</v>
      </c>
      <c r="E10" s="12" t="s">
        <v>9</v>
      </c>
      <c r="F10" s="12" t="s">
        <v>9</v>
      </c>
      <c r="G10" s="12" t="s">
        <v>9</v>
      </c>
      <c r="H10" s="12" t="s">
        <v>9</v>
      </c>
      <c r="I10" s="9"/>
      <c r="J10" s="10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 x14ac:dyDescent="0.25">
      <c r="A11" s="6" t="s">
        <v>17</v>
      </c>
      <c r="B11" s="7" t="s">
        <v>9</v>
      </c>
      <c r="C11" s="7" t="s">
        <v>9</v>
      </c>
      <c r="D11" s="7" t="s">
        <v>9</v>
      </c>
      <c r="E11" s="8">
        <v>-1000</v>
      </c>
      <c r="F11" s="7" t="s">
        <v>9</v>
      </c>
      <c r="G11" s="8">
        <v>-1000</v>
      </c>
      <c r="H11" s="8">
        <v>1000</v>
      </c>
      <c r="I11" s="9"/>
      <c r="J11" s="10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 x14ac:dyDescent="0.25">
      <c r="A12" s="11" t="s">
        <v>18</v>
      </c>
      <c r="B12" s="12" t="s">
        <v>9</v>
      </c>
      <c r="C12" s="12" t="s">
        <v>9</v>
      </c>
      <c r="D12" s="12" t="s">
        <v>9</v>
      </c>
      <c r="E12" s="13">
        <v>-500</v>
      </c>
      <c r="F12" s="12" t="s">
        <v>9</v>
      </c>
      <c r="G12" s="13">
        <v>-500</v>
      </c>
      <c r="H12" s="13">
        <v>500</v>
      </c>
      <c r="I12" s="9"/>
      <c r="J12" s="10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21" x14ac:dyDescent="0.25">
      <c r="A13" s="6" t="s">
        <v>19</v>
      </c>
      <c r="B13" s="7" t="s">
        <v>9</v>
      </c>
      <c r="C13" s="7" t="s">
        <v>9</v>
      </c>
      <c r="D13" s="8">
        <v>-500</v>
      </c>
      <c r="E13" s="8">
        <v>-500</v>
      </c>
      <c r="F13" s="8">
        <v>-500</v>
      </c>
      <c r="G13" s="8">
        <v>-500</v>
      </c>
      <c r="H13" s="7" t="s">
        <v>9</v>
      </c>
      <c r="I13" s="9"/>
      <c r="J13" s="10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x14ac:dyDescent="0.25">
      <c r="A14" s="11" t="s">
        <v>20</v>
      </c>
      <c r="B14" s="12" t="s">
        <v>9</v>
      </c>
      <c r="C14" s="12" t="s">
        <v>9</v>
      </c>
      <c r="D14" s="12" t="s">
        <v>9</v>
      </c>
      <c r="E14" s="12" t="s">
        <v>9</v>
      </c>
      <c r="F14" s="12" t="s">
        <v>9</v>
      </c>
      <c r="G14" s="12" t="s">
        <v>9</v>
      </c>
      <c r="H14" s="12" t="s">
        <v>9</v>
      </c>
      <c r="I14" s="9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</row>
    <row r="15" spans="1:21" x14ac:dyDescent="0.25">
      <c r="A15" s="6" t="s">
        <v>21</v>
      </c>
      <c r="B15" s="7" t="s">
        <v>9</v>
      </c>
      <c r="C15" s="7" t="s">
        <v>9</v>
      </c>
      <c r="D15" s="8">
        <v>-500</v>
      </c>
      <c r="E15" s="8">
        <v>-500</v>
      </c>
      <c r="F15" s="8">
        <v>-500</v>
      </c>
      <c r="G15" s="8">
        <v>-500</v>
      </c>
      <c r="H15" s="7" t="s">
        <v>9</v>
      </c>
      <c r="I15" s="9"/>
      <c r="J15" s="10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</row>
    <row r="16" spans="1:21" x14ac:dyDescent="0.25">
      <c r="A16" s="11" t="s">
        <v>22</v>
      </c>
      <c r="B16" s="12" t="s">
        <v>9</v>
      </c>
      <c r="C16" s="12" t="s">
        <v>9</v>
      </c>
      <c r="D16" s="12" t="s">
        <v>9</v>
      </c>
      <c r="E16" s="12" t="s">
        <v>9</v>
      </c>
      <c r="F16" s="12" t="s">
        <v>9</v>
      </c>
      <c r="G16" s="12" t="s">
        <v>9</v>
      </c>
      <c r="H16" s="12" t="s">
        <v>9</v>
      </c>
      <c r="I16" s="9"/>
      <c r="J16" s="10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</row>
    <row r="17" spans="1:21" x14ac:dyDescent="0.25">
      <c r="A17" s="6" t="s">
        <v>23</v>
      </c>
      <c r="B17" s="7" t="s">
        <v>9</v>
      </c>
      <c r="C17" s="7" t="s">
        <v>9</v>
      </c>
      <c r="D17" s="7" t="s">
        <v>9</v>
      </c>
      <c r="E17" s="8">
        <v>-500</v>
      </c>
      <c r="F17" s="7" t="s">
        <v>9</v>
      </c>
      <c r="G17" s="8">
        <v>-500</v>
      </c>
      <c r="H17" s="8">
        <v>500</v>
      </c>
      <c r="I17" s="9"/>
      <c r="J17" s="10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</row>
    <row r="18" spans="1:21" x14ac:dyDescent="0.25">
      <c r="A18" s="11" t="s">
        <v>24</v>
      </c>
      <c r="B18" s="12" t="s">
        <v>9</v>
      </c>
      <c r="C18" s="12" t="s">
        <v>9</v>
      </c>
      <c r="D18" s="13">
        <v>-500</v>
      </c>
      <c r="E18" s="13">
        <v>-500</v>
      </c>
      <c r="F18" s="13">
        <v>-500</v>
      </c>
      <c r="G18" s="13">
        <v>-500</v>
      </c>
      <c r="H18" s="12" t="s">
        <v>9</v>
      </c>
      <c r="I18" s="9"/>
      <c r="J18" s="10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</row>
    <row r="19" spans="1:21" x14ac:dyDescent="0.25">
      <c r="A19" s="6" t="s">
        <v>25</v>
      </c>
      <c r="B19" s="7" t="s">
        <v>9</v>
      </c>
      <c r="C19" s="7" t="s">
        <v>9</v>
      </c>
      <c r="D19" s="7" t="s">
        <v>9</v>
      </c>
      <c r="E19" s="7" t="s">
        <v>9</v>
      </c>
      <c r="F19" s="7" t="s">
        <v>9</v>
      </c>
      <c r="G19" s="7" t="s">
        <v>9</v>
      </c>
      <c r="H19" s="7" t="s">
        <v>9</v>
      </c>
      <c r="I19" s="9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</row>
    <row r="20" spans="1:21" x14ac:dyDescent="0.25">
      <c r="A20" s="11" t="s">
        <v>26</v>
      </c>
      <c r="B20" s="12" t="s">
        <v>9</v>
      </c>
      <c r="C20" s="12" t="s">
        <v>9</v>
      </c>
      <c r="D20" s="12" t="s">
        <v>9</v>
      </c>
      <c r="E20" s="13">
        <v>-1000</v>
      </c>
      <c r="F20" s="12" t="s">
        <v>9</v>
      </c>
      <c r="G20" s="13">
        <v>-1000</v>
      </c>
      <c r="H20" s="13">
        <v>1000</v>
      </c>
      <c r="I20" s="9"/>
      <c r="J20" s="10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</row>
    <row r="21" spans="1:21" x14ac:dyDescent="0.25">
      <c r="A21" s="6" t="s">
        <v>27</v>
      </c>
      <c r="B21" s="7" t="s">
        <v>9</v>
      </c>
      <c r="C21" s="7" t="s">
        <v>9</v>
      </c>
      <c r="D21" s="7" t="s">
        <v>9</v>
      </c>
      <c r="E21" s="7" t="s">
        <v>9</v>
      </c>
      <c r="F21" s="7" t="s">
        <v>9</v>
      </c>
      <c r="G21" s="7" t="s">
        <v>9</v>
      </c>
      <c r="H21" s="7" t="s">
        <v>9</v>
      </c>
      <c r="I21" s="9"/>
      <c r="J21" s="10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</row>
    <row r="22" spans="1:21" x14ac:dyDescent="0.25">
      <c r="A22" s="11" t="s">
        <v>28</v>
      </c>
      <c r="B22" s="12" t="s">
        <v>9</v>
      </c>
      <c r="C22" s="12" t="s">
        <v>9</v>
      </c>
      <c r="D22" s="12" t="s">
        <v>9</v>
      </c>
      <c r="E22" s="13">
        <v>-200</v>
      </c>
      <c r="F22" s="12" t="s">
        <v>9</v>
      </c>
      <c r="G22" s="13">
        <v>-200</v>
      </c>
      <c r="H22" s="13">
        <v>200</v>
      </c>
      <c r="I22" s="9"/>
      <c r="J22" s="10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</row>
    <row r="23" spans="1:21" x14ac:dyDescent="0.25">
      <c r="A23" s="6" t="s">
        <v>29</v>
      </c>
      <c r="B23" s="7" t="s">
        <v>9</v>
      </c>
      <c r="C23" s="7" t="s">
        <v>9</v>
      </c>
      <c r="D23" s="7" t="s">
        <v>9</v>
      </c>
      <c r="E23" s="8">
        <v>-75</v>
      </c>
      <c r="F23" s="7" t="s">
        <v>9</v>
      </c>
      <c r="G23" s="8">
        <v>-75</v>
      </c>
      <c r="H23" s="8">
        <v>75</v>
      </c>
      <c r="I23" s="9"/>
      <c r="J23" s="10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</row>
    <row r="24" spans="1:21" x14ac:dyDescent="0.25">
      <c r="A24" s="11" t="s">
        <v>30</v>
      </c>
      <c r="B24" s="12" t="s">
        <v>9</v>
      </c>
      <c r="C24" s="12" t="s">
        <v>9</v>
      </c>
      <c r="D24" s="12" t="s">
        <v>9</v>
      </c>
      <c r="E24" s="13">
        <v>-750</v>
      </c>
      <c r="F24" s="12" t="s">
        <v>9</v>
      </c>
      <c r="G24" s="13">
        <v>-750</v>
      </c>
      <c r="H24" s="13">
        <v>750</v>
      </c>
      <c r="I24" s="9"/>
      <c r="J24" s="10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</row>
    <row r="25" spans="1:21" x14ac:dyDescent="0.25">
      <c r="A25" s="6" t="s">
        <v>31</v>
      </c>
      <c r="B25" s="7" t="s">
        <v>9</v>
      </c>
      <c r="C25" s="7" t="s">
        <v>9</v>
      </c>
      <c r="D25" s="8">
        <v>-50</v>
      </c>
      <c r="E25" s="8">
        <v>-50</v>
      </c>
      <c r="F25" s="8">
        <v>-50</v>
      </c>
      <c r="G25" s="8">
        <v>-50</v>
      </c>
      <c r="H25" s="7" t="s">
        <v>9</v>
      </c>
      <c r="I25" s="9"/>
      <c r="J25" s="10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</row>
    <row r="26" spans="1:21" x14ac:dyDescent="0.25">
      <c r="A26" s="11" t="s">
        <v>32</v>
      </c>
      <c r="B26" s="12" t="s">
        <v>9</v>
      </c>
      <c r="C26" s="12" t="s">
        <v>9</v>
      </c>
      <c r="D26" s="13">
        <v>-600</v>
      </c>
      <c r="E26" s="13">
        <v>-600</v>
      </c>
      <c r="F26" s="13">
        <v>-600</v>
      </c>
      <c r="G26" s="13">
        <v>-600</v>
      </c>
      <c r="H26" s="12" t="s">
        <v>9</v>
      </c>
      <c r="I26" s="9"/>
      <c r="J26" s="10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21" x14ac:dyDescent="0.25">
      <c r="A27" s="6" t="s">
        <v>33</v>
      </c>
      <c r="B27" s="7" t="s">
        <v>9</v>
      </c>
      <c r="C27" s="7" t="s">
        <v>9</v>
      </c>
      <c r="D27" s="7" t="s">
        <v>9</v>
      </c>
      <c r="E27" s="7" t="s">
        <v>9</v>
      </c>
      <c r="F27" s="7" t="s">
        <v>9</v>
      </c>
      <c r="G27" s="7" t="s">
        <v>9</v>
      </c>
      <c r="H27" s="7" t="s">
        <v>9</v>
      </c>
      <c r="I27" s="9"/>
      <c r="J27" s="10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</row>
    <row r="28" spans="1:21" x14ac:dyDescent="0.25">
      <c r="A28" s="11" t="s">
        <v>34</v>
      </c>
      <c r="B28" s="12" t="s">
        <v>9</v>
      </c>
      <c r="C28" s="12" t="s">
        <v>9</v>
      </c>
      <c r="D28" s="13">
        <v>-80.91</v>
      </c>
      <c r="E28" s="13">
        <v>-600</v>
      </c>
      <c r="F28" s="13">
        <v>-80.91</v>
      </c>
      <c r="G28" s="13">
        <v>-600</v>
      </c>
      <c r="H28" s="13">
        <v>519.09</v>
      </c>
      <c r="I28" s="9"/>
      <c r="J28" s="10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</row>
    <row r="29" spans="1:21" x14ac:dyDescent="0.25">
      <c r="A29" s="6" t="s">
        <v>35</v>
      </c>
      <c r="B29" s="7" t="s">
        <v>9</v>
      </c>
      <c r="C29" s="7" t="s">
        <v>9</v>
      </c>
      <c r="D29" s="8">
        <v>-7194.4</v>
      </c>
      <c r="E29" s="8">
        <v>-15000</v>
      </c>
      <c r="F29" s="8">
        <v>-7194.4</v>
      </c>
      <c r="G29" s="8">
        <v>-15000</v>
      </c>
      <c r="H29" s="8">
        <v>7805.6</v>
      </c>
      <c r="I29" s="9"/>
      <c r="J29" s="10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</row>
    <row r="30" spans="1:21" x14ac:dyDescent="0.25">
      <c r="A30" s="11" t="s">
        <v>36</v>
      </c>
      <c r="B30" s="12" t="s">
        <v>9</v>
      </c>
      <c r="C30" s="12" t="s">
        <v>9</v>
      </c>
      <c r="D30" s="12" t="s">
        <v>9</v>
      </c>
      <c r="E30" s="25">
        <v>-500</v>
      </c>
      <c r="F30" s="12" t="s">
        <v>9</v>
      </c>
      <c r="G30" s="13">
        <v>-1500</v>
      </c>
      <c r="H30" s="13">
        <v>1500</v>
      </c>
      <c r="I30" s="9"/>
      <c r="J30" s="21">
        <v>-500</v>
      </c>
      <c r="K30" s="29" t="s">
        <v>145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</row>
    <row r="31" spans="1:21" x14ac:dyDescent="0.25">
      <c r="A31" s="14" t="s">
        <v>37</v>
      </c>
      <c r="B31" s="15">
        <v>104.9</v>
      </c>
      <c r="C31" s="15">
        <f>SUM(C3:C30)</f>
        <v>150</v>
      </c>
      <c r="D31" s="15">
        <v>-15119.95</v>
      </c>
      <c r="E31" s="15">
        <f>SUM(E3:E30)</f>
        <v>-28900</v>
      </c>
      <c r="F31" s="15">
        <v>-15015.05</v>
      </c>
      <c r="G31" s="15">
        <v>-29750</v>
      </c>
      <c r="H31" s="15">
        <v>14734.95</v>
      </c>
      <c r="I31" s="9"/>
      <c r="J31" s="10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</row>
    <row r="32" spans="1:21" x14ac:dyDescent="0.25">
      <c r="A32" s="4" t="s">
        <v>38</v>
      </c>
      <c r="B32" s="5" t="s">
        <v>1</v>
      </c>
      <c r="C32" s="5" t="s">
        <v>2</v>
      </c>
      <c r="D32" s="5" t="s">
        <v>3</v>
      </c>
      <c r="E32" s="5" t="s">
        <v>4</v>
      </c>
      <c r="F32" s="5" t="s">
        <v>5</v>
      </c>
      <c r="G32" s="5" t="s">
        <v>6</v>
      </c>
      <c r="H32" s="5" t="s">
        <v>7</v>
      </c>
      <c r="I32" s="9"/>
      <c r="J32" s="10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</row>
    <row r="33" spans="1:21" x14ac:dyDescent="0.25">
      <c r="A33" s="6" t="s">
        <v>39</v>
      </c>
      <c r="B33" s="7" t="s">
        <v>9</v>
      </c>
      <c r="C33" s="7" t="s">
        <v>9</v>
      </c>
      <c r="D33" s="8">
        <v>-162.94</v>
      </c>
      <c r="E33" s="8">
        <v>-400</v>
      </c>
      <c r="F33" s="8">
        <v>-162.94</v>
      </c>
      <c r="G33" s="8">
        <v>-400</v>
      </c>
      <c r="H33" s="8">
        <v>237.06</v>
      </c>
      <c r="I33" s="9"/>
      <c r="J33" s="10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</row>
    <row r="34" spans="1:21" x14ac:dyDescent="0.25">
      <c r="A34" s="11" t="s">
        <v>40</v>
      </c>
      <c r="B34" s="12" t="s">
        <v>9</v>
      </c>
      <c r="C34" s="12" t="s">
        <v>9</v>
      </c>
      <c r="D34" s="12" t="s">
        <v>9</v>
      </c>
      <c r="E34" s="12" t="s">
        <v>9</v>
      </c>
      <c r="F34" s="12" t="s">
        <v>9</v>
      </c>
      <c r="G34" s="12" t="s">
        <v>9</v>
      </c>
      <c r="H34" s="12" t="s">
        <v>9</v>
      </c>
      <c r="I34" s="9"/>
      <c r="J34" s="10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</row>
    <row r="35" spans="1:21" ht="14.25" customHeight="1" x14ac:dyDescent="0.25">
      <c r="A35" s="6" t="s">
        <v>41</v>
      </c>
      <c r="B35" s="8">
        <v>12</v>
      </c>
      <c r="C35" s="7" t="s">
        <v>9</v>
      </c>
      <c r="D35" s="7" t="s">
        <v>9</v>
      </c>
      <c r="E35" s="7" t="s">
        <v>9</v>
      </c>
      <c r="F35" s="8">
        <v>12</v>
      </c>
      <c r="G35" s="7" t="s">
        <v>9</v>
      </c>
      <c r="H35" s="8">
        <v>12</v>
      </c>
      <c r="I35" s="9"/>
      <c r="J35" s="10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</row>
    <row r="36" spans="1:21" x14ac:dyDescent="0.25">
      <c r="A36" s="11" t="s">
        <v>42</v>
      </c>
      <c r="B36" s="12" t="s">
        <v>9</v>
      </c>
      <c r="C36" s="12" t="s">
        <v>9</v>
      </c>
      <c r="D36" s="12" t="s">
        <v>9</v>
      </c>
      <c r="E36" s="12" t="s">
        <v>9</v>
      </c>
      <c r="F36" s="12" t="s">
        <v>9</v>
      </c>
      <c r="G36" s="12" t="s">
        <v>9</v>
      </c>
      <c r="H36" s="12" t="s">
        <v>9</v>
      </c>
      <c r="I36" s="9"/>
      <c r="J36" s="10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 x14ac:dyDescent="0.25">
      <c r="A37" s="6" t="s">
        <v>43</v>
      </c>
      <c r="B37" s="7" t="s">
        <v>9</v>
      </c>
      <c r="C37" s="7" t="s">
        <v>9</v>
      </c>
      <c r="D37" s="8">
        <v>-120.4</v>
      </c>
      <c r="E37" s="8">
        <v>-120</v>
      </c>
      <c r="F37" s="8">
        <v>-120.4</v>
      </c>
      <c r="G37" s="8">
        <v>-120</v>
      </c>
      <c r="H37" s="8">
        <v>-0.4</v>
      </c>
      <c r="I37" s="9"/>
      <c r="J37" s="10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</row>
    <row r="38" spans="1:21" x14ac:dyDescent="0.25">
      <c r="A38" s="14" t="s">
        <v>44</v>
      </c>
      <c r="B38" s="15">
        <v>12</v>
      </c>
      <c r="C38" s="15">
        <f>SUM(C33:C37)</f>
        <v>0</v>
      </c>
      <c r="D38" s="15">
        <v>-283.33999999999997</v>
      </c>
      <c r="E38" s="15">
        <f>SUM(E33:E37)</f>
        <v>-520</v>
      </c>
      <c r="F38" s="15">
        <v>-271.33999999999997</v>
      </c>
      <c r="G38" s="15">
        <v>-520</v>
      </c>
      <c r="H38" s="15">
        <v>248.66</v>
      </c>
      <c r="I38" s="9"/>
      <c r="J38" s="10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</row>
    <row r="39" spans="1:21" x14ac:dyDescent="0.25">
      <c r="A39" s="4" t="s">
        <v>45</v>
      </c>
      <c r="B39" s="5" t="s">
        <v>1</v>
      </c>
      <c r="C39" s="5" t="s">
        <v>2</v>
      </c>
      <c r="D39" s="5" t="s">
        <v>3</v>
      </c>
      <c r="E39" s="5" t="s">
        <v>4</v>
      </c>
      <c r="F39" s="5" t="s">
        <v>5</v>
      </c>
      <c r="G39" s="5" t="s">
        <v>6</v>
      </c>
      <c r="H39" s="5" t="s">
        <v>7</v>
      </c>
      <c r="I39" s="9"/>
      <c r="J39" s="10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</row>
    <row r="40" spans="1:21" x14ac:dyDescent="0.25">
      <c r="A40" s="6" t="s">
        <v>46</v>
      </c>
      <c r="B40" s="7" t="s">
        <v>9</v>
      </c>
      <c r="C40" s="7" t="s">
        <v>9</v>
      </c>
      <c r="D40" s="7" t="s">
        <v>9</v>
      </c>
      <c r="E40" s="8">
        <v>-250</v>
      </c>
      <c r="F40" s="7" t="s">
        <v>9</v>
      </c>
      <c r="G40" s="8">
        <v>-250</v>
      </c>
      <c r="H40" s="8">
        <v>250</v>
      </c>
      <c r="I40" s="9"/>
      <c r="J40" s="10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</row>
    <row r="41" spans="1:21" x14ac:dyDescent="0.25">
      <c r="A41" s="11" t="s">
        <v>47</v>
      </c>
      <c r="B41" s="12" t="s">
        <v>9</v>
      </c>
      <c r="C41" s="12" t="s">
        <v>9</v>
      </c>
      <c r="D41" s="12" t="s">
        <v>9</v>
      </c>
      <c r="E41" s="13">
        <v>-50</v>
      </c>
      <c r="F41" s="12" t="s">
        <v>9</v>
      </c>
      <c r="G41" s="13">
        <v>-50</v>
      </c>
      <c r="H41" s="13">
        <v>50</v>
      </c>
      <c r="I41" s="9"/>
      <c r="J41" s="21">
        <v>-50</v>
      </c>
      <c r="K41" s="29" t="s">
        <v>141</v>
      </c>
      <c r="L41" s="29"/>
      <c r="M41" s="29"/>
      <c r="N41" s="29"/>
      <c r="O41" s="29"/>
      <c r="P41" s="29"/>
      <c r="Q41" s="29"/>
      <c r="R41" s="29"/>
      <c r="S41" s="29"/>
      <c r="T41" s="29"/>
      <c r="U41" s="29"/>
    </row>
    <row r="42" spans="1:21" x14ac:dyDescent="0.25">
      <c r="A42" s="6" t="s">
        <v>48</v>
      </c>
      <c r="B42" s="7" t="s">
        <v>9</v>
      </c>
      <c r="C42" s="7" t="s">
        <v>9</v>
      </c>
      <c r="D42" s="8">
        <v>-118</v>
      </c>
      <c r="E42" s="8">
        <v>-92</v>
      </c>
      <c r="F42" s="8">
        <v>-118</v>
      </c>
      <c r="G42" s="8">
        <v>-92</v>
      </c>
      <c r="H42" s="8">
        <v>-26</v>
      </c>
      <c r="I42" s="9"/>
      <c r="J42" s="10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</row>
    <row r="43" spans="1:21" x14ac:dyDescent="0.25">
      <c r="A43" s="11" t="s">
        <v>49</v>
      </c>
      <c r="B43" s="12" t="s">
        <v>9</v>
      </c>
      <c r="C43" s="12" t="s">
        <v>9</v>
      </c>
      <c r="D43" s="12" t="s">
        <v>9</v>
      </c>
      <c r="E43" s="13">
        <v>-200</v>
      </c>
      <c r="F43" s="12" t="s">
        <v>9</v>
      </c>
      <c r="G43" s="13">
        <v>-200</v>
      </c>
      <c r="H43" s="13">
        <v>200</v>
      </c>
      <c r="I43" s="9"/>
      <c r="J43" s="10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</row>
    <row r="44" spans="1:21" x14ac:dyDescent="0.25">
      <c r="A44" s="6" t="s">
        <v>50</v>
      </c>
      <c r="B44" s="7" t="s">
        <v>9</v>
      </c>
      <c r="C44" s="7" t="s">
        <v>9</v>
      </c>
      <c r="D44" s="8">
        <v>-18</v>
      </c>
      <c r="E44" s="8">
        <v>-1100</v>
      </c>
      <c r="F44" s="8">
        <v>-18</v>
      </c>
      <c r="G44" s="8">
        <v>-1100</v>
      </c>
      <c r="H44" s="8">
        <v>1082</v>
      </c>
      <c r="I44" s="9"/>
      <c r="J44" s="10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</row>
    <row r="45" spans="1:21" x14ac:dyDescent="0.25">
      <c r="A45" s="11" t="s">
        <v>51</v>
      </c>
      <c r="B45" s="12" t="s">
        <v>9</v>
      </c>
      <c r="C45" s="12" t="s">
        <v>9</v>
      </c>
      <c r="D45" s="12" t="s">
        <v>9</v>
      </c>
      <c r="E45" s="12" t="s">
        <v>9</v>
      </c>
      <c r="F45" s="12" t="s">
        <v>9</v>
      </c>
      <c r="G45" s="12" t="s">
        <v>9</v>
      </c>
      <c r="H45" s="12" t="s">
        <v>9</v>
      </c>
      <c r="I45" s="9"/>
      <c r="J45" s="10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</row>
    <row r="46" spans="1:21" x14ac:dyDescent="0.25">
      <c r="A46" s="14" t="s">
        <v>52</v>
      </c>
      <c r="B46" s="16" t="s">
        <v>9</v>
      </c>
      <c r="C46" s="15">
        <f>SUM(C40:C45)</f>
        <v>0</v>
      </c>
      <c r="D46" s="15">
        <v>-136</v>
      </c>
      <c r="E46" s="15">
        <f>SUM(E40:E45)</f>
        <v>-1692</v>
      </c>
      <c r="F46" s="15">
        <v>-136</v>
      </c>
      <c r="G46" s="15">
        <v>-1692</v>
      </c>
      <c r="H46" s="15">
        <v>1556</v>
      </c>
      <c r="I46" s="9"/>
      <c r="J46" s="10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</row>
    <row r="47" spans="1:21" x14ac:dyDescent="0.25">
      <c r="A47" s="4" t="s">
        <v>53</v>
      </c>
      <c r="B47" s="5" t="s">
        <v>1</v>
      </c>
      <c r="C47" s="5" t="s">
        <v>2</v>
      </c>
      <c r="D47" s="5" t="s">
        <v>3</v>
      </c>
      <c r="E47" s="5" t="s">
        <v>4</v>
      </c>
      <c r="F47" s="5" t="s">
        <v>5</v>
      </c>
      <c r="G47" s="5" t="s">
        <v>6</v>
      </c>
      <c r="H47" s="5" t="s">
        <v>7</v>
      </c>
      <c r="I47" s="9"/>
      <c r="J47" s="10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</row>
    <row r="48" spans="1:21" x14ac:dyDescent="0.25">
      <c r="A48" s="6" t="s">
        <v>54</v>
      </c>
      <c r="B48" s="7" t="s">
        <v>9</v>
      </c>
      <c r="C48" s="7" t="s">
        <v>9</v>
      </c>
      <c r="D48" s="7" t="s">
        <v>9</v>
      </c>
      <c r="E48" s="8">
        <v>-50</v>
      </c>
      <c r="F48" s="7" t="s">
        <v>9</v>
      </c>
      <c r="G48" s="8">
        <v>-50</v>
      </c>
      <c r="H48" s="8">
        <v>50</v>
      </c>
      <c r="I48" s="9"/>
      <c r="J48" s="10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</row>
    <row r="49" spans="1:21" x14ac:dyDescent="0.25">
      <c r="A49" s="11" t="s">
        <v>55</v>
      </c>
      <c r="B49" s="12" t="s">
        <v>9</v>
      </c>
      <c r="C49" s="12" t="s">
        <v>9</v>
      </c>
      <c r="D49" s="13">
        <v>-24</v>
      </c>
      <c r="E49" s="13">
        <v>-50</v>
      </c>
      <c r="F49" s="13">
        <v>-24</v>
      </c>
      <c r="G49" s="13">
        <v>-50</v>
      </c>
      <c r="H49" s="13">
        <v>26</v>
      </c>
      <c r="I49" s="9"/>
      <c r="J49" s="10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</row>
    <row r="50" spans="1:21" x14ac:dyDescent="0.25">
      <c r="A50" s="6" t="s">
        <v>56</v>
      </c>
      <c r="B50" s="7" t="s">
        <v>9</v>
      </c>
      <c r="C50" s="7" t="s">
        <v>9</v>
      </c>
      <c r="D50" s="7" t="s">
        <v>9</v>
      </c>
      <c r="E50" s="7" t="s">
        <v>9</v>
      </c>
      <c r="F50" s="7" t="s">
        <v>9</v>
      </c>
      <c r="G50" s="7" t="s">
        <v>9</v>
      </c>
      <c r="H50" s="7" t="s">
        <v>9</v>
      </c>
      <c r="I50" s="9"/>
      <c r="J50" s="10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</row>
    <row r="51" spans="1:21" x14ac:dyDescent="0.25">
      <c r="A51" s="11" t="s">
        <v>57</v>
      </c>
      <c r="B51" s="12" t="s">
        <v>9</v>
      </c>
      <c r="C51" s="12" t="s">
        <v>9</v>
      </c>
      <c r="D51" s="12" t="s">
        <v>9</v>
      </c>
      <c r="E51" s="12" t="s">
        <v>9</v>
      </c>
      <c r="F51" s="12" t="s">
        <v>9</v>
      </c>
      <c r="G51" s="12" t="s">
        <v>9</v>
      </c>
      <c r="H51" s="12" t="s">
        <v>9</v>
      </c>
      <c r="I51" s="9"/>
      <c r="J51" s="10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</row>
    <row r="52" spans="1:21" x14ac:dyDescent="0.25">
      <c r="A52" s="6" t="s">
        <v>58</v>
      </c>
      <c r="B52" s="7" t="s">
        <v>9</v>
      </c>
      <c r="C52" s="7" t="s">
        <v>9</v>
      </c>
      <c r="D52" s="8">
        <v>-710</v>
      </c>
      <c r="E52" s="8">
        <v>-710</v>
      </c>
      <c r="F52" s="8">
        <v>-710</v>
      </c>
      <c r="G52" s="8">
        <v>-710</v>
      </c>
      <c r="H52" s="7" t="s">
        <v>9</v>
      </c>
      <c r="I52" s="9"/>
      <c r="J52" s="10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</row>
    <row r="53" spans="1:21" x14ac:dyDescent="0.25">
      <c r="A53" s="11" t="s">
        <v>59</v>
      </c>
      <c r="B53" s="12" t="s">
        <v>9</v>
      </c>
      <c r="C53" s="12" t="s">
        <v>9</v>
      </c>
      <c r="D53" s="13">
        <v>-10</v>
      </c>
      <c r="E53" s="13">
        <v>-70</v>
      </c>
      <c r="F53" s="13">
        <v>-10</v>
      </c>
      <c r="G53" s="13">
        <v>-70</v>
      </c>
      <c r="H53" s="13">
        <v>60</v>
      </c>
      <c r="I53" s="9"/>
      <c r="J53" s="10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</row>
    <row r="54" spans="1:21" x14ac:dyDescent="0.25">
      <c r="A54" s="6" t="s">
        <v>60</v>
      </c>
      <c r="B54" s="7" t="s">
        <v>9</v>
      </c>
      <c r="C54" s="7" t="s">
        <v>9</v>
      </c>
      <c r="D54" s="7" t="s">
        <v>9</v>
      </c>
      <c r="E54" s="8">
        <v>-173</v>
      </c>
      <c r="F54" s="7" t="s">
        <v>9</v>
      </c>
      <c r="G54" s="8">
        <v>-173</v>
      </c>
      <c r="H54" s="8">
        <v>173</v>
      </c>
      <c r="I54" s="9"/>
      <c r="J54" s="10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</row>
    <row r="55" spans="1:21" x14ac:dyDescent="0.25">
      <c r="A55" s="11" t="s">
        <v>61</v>
      </c>
      <c r="B55" s="12" t="s">
        <v>9</v>
      </c>
      <c r="C55" s="13">
        <v>300</v>
      </c>
      <c r="D55" s="12" t="s">
        <v>9</v>
      </c>
      <c r="E55" s="13">
        <v>-300</v>
      </c>
      <c r="F55" s="12" t="s">
        <v>9</v>
      </c>
      <c r="G55" s="12" t="s">
        <v>9</v>
      </c>
      <c r="H55" s="12" t="s">
        <v>9</v>
      </c>
      <c r="I55" s="9"/>
      <c r="J55" s="10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</row>
    <row r="56" spans="1:21" x14ac:dyDescent="0.25">
      <c r="A56" s="6" t="s">
        <v>62</v>
      </c>
      <c r="B56" s="7" t="s">
        <v>9</v>
      </c>
      <c r="C56" s="7" t="s">
        <v>9</v>
      </c>
      <c r="D56" s="7" t="s">
        <v>9</v>
      </c>
      <c r="E56" s="8">
        <v>-5</v>
      </c>
      <c r="F56" s="7" t="s">
        <v>9</v>
      </c>
      <c r="G56" s="8">
        <v>-5</v>
      </c>
      <c r="H56" s="8">
        <v>5</v>
      </c>
      <c r="I56" s="9"/>
      <c r="J56" s="10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</row>
    <row r="57" spans="1:21" x14ac:dyDescent="0.25">
      <c r="A57" s="11" t="s">
        <v>63</v>
      </c>
      <c r="B57" s="12" t="s">
        <v>9</v>
      </c>
      <c r="C57" s="12" t="s">
        <v>9</v>
      </c>
      <c r="D57" s="12" t="s">
        <v>9</v>
      </c>
      <c r="E57" s="12" t="s">
        <v>9</v>
      </c>
      <c r="F57" s="12" t="s">
        <v>9</v>
      </c>
      <c r="G57" s="12" t="s">
        <v>9</v>
      </c>
      <c r="H57" s="12" t="s">
        <v>9</v>
      </c>
      <c r="I57" s="9"/>
      <c r="J57" s="10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</row>
    <row r="58" spans="1:21" x14ac:dyDescent="0.25">
      <c r="A58" s="6" t="s">
        <v>64</v>
      </c>
      <c r="B58" s="7" t="s">
        <v>9</v>
      </c>
      <c r="C58" s="7" t="s">
        <v>9</v>
      </c>
      <c r="D58" s="7" t="s">
        <v>9</v>
      </c>
      <c r="E58" s="7" t="s">
        <v>9</v>
      </c>
      <c r="F58" s="7" t="s">
        <v>9</v>
      </c>
      <c r="G58" s="7" t="s">
        <v>9</v>
      </c>
      <c r="H58" s="7" t="s">
        <v>9</v>
      </c>
      <c r="I58" s="9"/>
      <c r="J58" s="10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</row>
    <row r="59" spans="1:21" x14ac:dyDescent="0.25">
      <c r="A59" s="14" t="s">
        <v>65</v>
      </c>
      <c r="B59" s="16" t="s">
        <v>9</v>
      </c>
      <c r="C59" s="15">
        <f>SUM(C48:C58)</f>
        <v>300</v>
      </c>
      <c r="D59" s="15">
        <v>-744</v>
      </c>
      <c r="E59" s="15">
        <f>SUM(E48:E58)</f>
        <v>-1358</v>
      </c>
      <c r="F59" s="15">
        <v>-744</v>
      </c>
      <c r="G59" s="15">
        <v>-1058</v>
      </c>
      <c r="H59" s="15">
        <v>314</v>
      </c>
      <c r="I59" s="9"/>
      <c r="J59" s="10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</row>
    <row r="60" spans="1:21" x14ac:dyDescent="0.25">
      <c r="A60" s="4" t="s">
        <v>66</v>
      </c>
      <c r="B60" s="5" t="s">
        <v>1</v>
      </c>
      <c r="C60" s="5" t="s">
        <v>2</v>
      </c>
      <c r="D60" s="5" t="s">
        <v>3</v>
      </c>
      <c r="E60" s="5" t="s">
        <v>4</v>
      </c>
      <c r="F60" s="5" t="s">
        <v>5</v>
      </c>
      <c r="G60" s="5" t="s">
        <v>6</v>
      </c>
      <c r="H60" s="5" t="s">
        <v>7</v>
      </c>
      <c r="I60" s="9"/>
      <c r="J60" s="10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</row>
    <row r="61" spans="1:21" x14ac:dyDescent="0.25">
      <c r="A61" s="6" t="s">
        <v>67</v>
      </c>
      <c r="B61" s="7" t="s">
        <v>9</v>
      </c>
      <c r="C61" s="7" t="s">
        <v>9</v>
      </c>
      <c r="D61" s="7" t="s">
        <v>9</v>
      </c>
      <c r="E61" s="7" t="s">
        <v>9</v>
      </c>
      <c r="F61" s="7" t="s">
        <v>9</v>
      </c>
      <c r="G61" s="7" t="s">
        <v>9</v>
      </c>
      <c r="H61" s="7" t="s">
        <v>9</v>
      </c>
      <c r="I61" s="9"/>
      <c r="J61" s="10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 x14ac:dyDescent="0.25">
      <c r="A62" s="11" t="s">
        <v>68</v>
      </c>
      <c r="B62" s="12" t="s">
        <v>9</v>
      </c>
      <c r="C62" s="12" t="s">
        <v>9</v>
      </c>
      <c r="D62" s="12" t="s">
        <v>9</v>
      </c>
      <c r="E62" s="12" t="s">
        <v>9</v>
      </c>
      <c r="F62" s="12" t="s">
        <v>9</v>
      </c>
      <c r="G62" s="12" t="s">
        <v>9</v>
      </c>
      <c r="H62" s="12" t="s">
        <v>9</v>
      </c>
      <c r="I62" s="9"/>
      <c r="J62" s="10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</row>
    <row r="63" spans="1:21" x14ac:dyDescent="0.25">
      <c r="A63" s="6" t="s">
        <v>69</v>
      </c>
      <c r="B63" s="7" t="s">
        <v>9</v>
      </c>
      <c r="C63" s="7" t="s">
        <v>9</v>
      </c>
      <c r="D63" s="8">
        <v>-215.67</v>
      </c>
      <c r="E63" s="8">
        <v>-350</v>
      </c>
      <c r="F63" s="8">
        <v>-215.67</v>
      </c>
      <c r="G63" s="8">
        <v>-350</v>
      </c>
      <c r="H63" s="8">
        <v>134.33000000000001</v>
      </c>
      <c r="I63" s="9"/>
      <c r="J63" s="10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</row>
    <row r="64" spans="1:21" x14ac:dyDescent="0.25">
      <c r="A64" s="11" t="s">
        <v>70</v>
      </c>
      <c r="B64" s="13">
        <v>2082</v>
      </c>
      <c r="C64" s="13">
        <v>3270</v>
      </c>
      <c r="D64" s="13">
        <v>-1755</v>
      </c>
      <c r="E64" s="13">
        <v>-2900</v>
      </c>
      <c r="F64" s="13">
        <v>327</v>
      </c>
      <c r="G64" s="13">
        <v>370</v>
      </c>
      <c r="H64" s="13">
        <v>-43</v>
      </c>
      <c r="I64" s="9"/>
      <c r="J64" s="10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</row>
    <row r="65" spans="1:21" x14ac:dyDescent="0.25">
      <c r="A65" s="6" t="s">
        <v>71</v>
      </c>
      <c r="B65" s="7" t="s">
        <v>9</v>
      </c>
      <c r="C65" s="7" t="s">
        <v>9</v>
      </c>
      <c r="D65" s="7" t="s">
        <v>9</v>
      </c>
      <c r="E65" s="8">
        <v>-150</v>
      </c>
      <c r="F65" s="7" t="s">
        <v>9</v>
      </c>
      <c r="G65" s="8">
        <v>-150</v>
      </c>
      <c r="H65" s="8">
        <v>150</v>
      </c>
      <c r="I65" s="9"/>
      <c r="J65" s="10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</row>
    <row r="66" spans="1:21" x14ac:dyDescent="0.25">
      <c r="A66" s="11" t="s">
        <v>72</v>
      </c>
      <c r="B66" s="12" t="s">
        <v>9</v>
      </c>
      <c r="C66" s="12" t="s">
        <v>9</v>
      </c>
      <c r="D66" s="12" t="s">
        <v>9</v>
      </c>
      <c r="E66" s="13">
        <v>-11</v>
      </c>
      <c r="F66" s="12" t="s">
        <v>9</v>
      </c>
      <c r="G66" s="13">
        <v>-11</v>
      </c>
      <c r="H66" s="13">
        <v>11</v>
      </c>
      <c r="I66" s="9"/>
      <c r="J66" s="10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</row>
    <row r="67" spans="1:21" x14ac:dyDescent="0.25">
      <c r="A67" s="6" t="s">
        <v>73</v>
      </c>
      <c r="B67" s="7" t="s">
        <v>9</v>
      </c>
      <c r="C67" s="7" t="s">
        <v>9</v>
      </c>
      <c r="D67" s="7" t="s">
        <v>9</v>
      </c>
      <c r="E67" s="7" t="s">
        <v>9</v>
      </c>
      <c r="F67" s="7" t="s">
        <v>9</v>
      </c>
      <c r="G67" s="7" t="s">
        <v>9</v>
      </c>
      <c r="H67" s="7" t="s">
        <v>9</v>
      </c>
      <c r="I67" s="9"/>
      <c r="J67" s="10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</row>
    <row r="68" spans="1:21" x14ac:dyDescent="0.25">
      <c r="A68" s="14" t="s">
        <v>74</v>
      </c>
      <c r="B68" s="15">
        <v>2082</v>
      </c>
      <c r="C68" s="15">
        <f>SUM(C61:C67)</f>
        <v>3270</v>
      </c>
      <c r="D68" s="15">
        <v>-1970.67</v>
      </c>
      <c r="E68" s="15">
        <f>SUM(E61:E67)</f>
        <v>-3411</v>
      </c>
      <c r="F68" s="15">
        <v>111.33</v>
      </c>
      <c r="G68" s="15">
        <v>-141</v>
      </c>
      <c r="H68" s="15">
        <v>252.33</v>
      </c>
      <c r="I68" s="9"/>
      <c r="J68" s="10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</row>
    <row r="69" spans="1:21" x14ac:dyDescent="0.25">
      <c r="A69" s="4" t="s">
        <v>75</v>
      </c>
      <c r="B69" s="5" t="s">
        <v>1</v>
      </c>
      <c r="C69" s="5" t="s">
        <v>2</v>
      </c>
      <c r="D69" s="5" t="s">
        <v>3</v>
      </c>
      <c r="E69" s="5" t="s">
        <v>4</v>
      </c>
      <c r="F69" s="5" t="s">
        <v>5</v>
      </c>
      <c r="G69" s="5" t="s">
        <v>6</v>
      </c>
      <c r="H69" s="5" t="s">
        <v>7</v>
      </c>
      <c r="I69" s="9"/>
      <c r="J69" s="10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</row>
    <row r="70" spans="1:21" x14ac:dyDescent="0.25">
      <c r="A70" s="6" t="s">
        <v>76</v>
      </c>
      <c r="B70" s="8">
        <v>9099.17</v>
      </c>
      <c r="C70" s="8">
        <v>7000</v>
      </c>
      <c r="D70" s="7" t="s">
        <v>9</v>
      </c>
      <c r="E70" s="8">
        <v>-100</v>
      </c>
      <c r="F70" s="8">
        <v>9099.17</v>
      </c>
      <c r="G70" s="8">
        <v>6900</v>
      </c>
      <c r="H70" s="8">
        <v>2199.17</v>
      </c>
      <c r="I70" s="9"/>
      <c r="J70" s="10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 x14ac:dyDescent="0.25">
      <c r="A71" s="11" t="s">
        <v>77</v>
      </c>
      <c r="B71" s="12" t="s">
        <v>9</v>
      </c>
      <c r="C71" s="13">
        <v>6000</v>
      </c>
      <c r="D71" s="12" t="s">
        <v>9</v>
      </c>
      <c r="E71" s="13">
        <v>-750</v>
      </c>
      <c r="F71" s="12" t="s">
        <v>9</v>
      </c>
      <c r="G71" s="13">
        <v>5250</v>
      </c>
      <c r="H71" s="13">
        <v>-5250</v>
      </c>
      <c r="I71" s="22">
        <v>2000</v>
      </c>
      <c r="J71" s="21">
        <v>-450</v>
      </c>
      <c r="K71" s="29" t="s">
        <v>140</v>
      </c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1:21" x14ac:dyDescent="0.25">
      <c r="A72" s="6" t="s">
        <v>78</v>
      </c>
      <c r="B72" s="8">
        <v>29067.37</v>
      </c>
      <c r="C72" s="8">
        <v>8000</v>
      </c>
      <c r="D72" s="8">
        <v>-792.48</v>
      </c>
      <c r="E72" s="8">
        <v>-600</v>
      </c>
      <c r="F72" s="8">
        <v>28274.89</v>
      </c>
      <c r="G72" s="8">
        <v>7400</v>
      </c>
      <c r="H72" s="8">
        <v>20874.89</v>
      </c>
      <c r="I72" s="9"/>
      <c r="J72" s="10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1:21" x14ac:dyDescent="0.25">
      <c r="A73" s="11" t="s">
        <v>79</v>
      </c>
      <c r="B73" s="13">
        <v>1252.45</v>
      </c>
      <c r="C73" s="12" t="s">
        <v>9</v>
      </c>
      <c r="D73" s="12" t="s">
        <v>9</v>
      </c>
      <c r="E73" s="12" t="s">
        <v>9</v>
      </c>
      <c r="F73" s="13">
        <v>1252.45</v>
      </c>
      <c r="G73" s="12" t="s">
        <v>9</v>
      </c>
      <c r="H73" s="13">
        <v>1252.45</v>
      </c>
      <c r="I73" s="9"/>
      <c r="J73" s="10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</row>
    <row r="74" spans="1:21" x14ac:dyDescent="0.25">
      <c r="A74" s="6" t="s">
        <v>80</v>
      </c>
      <c r="B74" s="7" t="s">
        <v>9</v>
      </c>
      <c r="C74" s="7" t="s">
        <v>9</v>
      </c>
      <c r="D74" s="7" t="s">
        <v>9</v>
      </c>
      <c r="E74" s="7" t="s">
        <v>9</v>
      </c>
      <c r="F74" s="7" t="s">
        <v>9</v>
      </c>
      <c r="G74" s="7" t="s">
        <v>9</v>
      </c>
      <c r="H74" s="7" t="s">
        <v>9</v>
      </c>
      <c r="I74" s="9"/>
      <c r="J74" s="10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</row>
    <row r="75" spans="1:21" x14ac:dyDescent="0.25">
      <c r="A75" s="11" t="s">
        <v>81</v>
      </c>
      <c r="B75" s="13">
        <v>1808.65</v>
      </c>
      <c r="C75" s="13">
        <v>1300</v>
      </c>
      <c r="D75" s="13">
        <v>-11.25</v>
      </c>
      <c r="E75" s="13">
        <v>-75</v>
      </c>
      <c r="F75" s="13">
        <v>1797.4</v>
      </c>
      <c r="G75" s="13">
        <v>1225</v>
      </c>
      <c r="H75" s="13">
        <v>572.4</v>
      </c>
      <c r="I75" s="9"/>
      <c r="J75" s="10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</row>
    <row r="76" spans="1:21" x14ac:dyDescent="0.25">
      <c r="A76" s="6" t="s">
        <v>82</v>
      </c>
      <c r="B76" s="7" t="s">
        <v>9</v>
      </c>
      <c r="C76" s="7" t="s">
        <v>9</v>
      </c>
      <c r="D76" s="7" t="s">
        <v>9</v>
      </c>
      <c r="E76" s="7" t="s">
        <v>9</v>
      </c>
      <c r="F76" s="7" t="s">
        <v>9</v>
      </c>
      <c r="G76" s="7" t="s">
        <v>9</v>
      </c>
      <c r="H76" s="7" t="s">
        <v>9</v>
      </c>
      <c r="I76" s="9"/>
      <c r="J76" s="10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</row>
    <row r="77" spans="1:21" x14ac:dyDescent="0.25">
      <c r="A77" s="11" t="s">
        <v>83</v>
      </c>
      <c r="B77" s="12" t="s">
        <v>9</v>
      </c>
      <c r="C77" s="12" t="s">
        <v>9</v>
      </c>
      <c r="D77" s="12" t="s">
        <v>9</v>
      </c>
      <c r="E77" s="12" t="s">
        <v>9</v>
      </c>
      <c r="F77" s="12" t="s">
        <v>9</v>
      </c>
      <c r="G77" s="12" t="s">
        <v>9</v>
      </c>
      <c r="H77" s="12" t="s">
        <v>9</v>
      </c>
      <c r="I77" s="9"/>
      <c r="J77" s="10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</row>
    <row r="78" spans="1:21" x14ac:dyDescent="0.25">
      <c r="A78" s="6" t="s">
        <v>84</v>
      </c>
      <c r="B78" s="7" t="s">
        <v>9</v>
      </c>
      <c r="C78" s="8">
        <v>500</v>
      </c>
      <c r="D78" s="7" t="s">
        <v>9</v>
      </c>
      <c r="E78" s="8">
        <v>-100</v>
      </c>
      <c r="F78" s="7" t="s">
        <v>9</v>
      </c>
      <c r="G78" s="8">
        <v>400</v>
      </c>
      <c r="H78" s="8">
        <v>-400</v>
      </c>
      <c r="I78" s="9"/>
      <c r="J78" s="10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</row>
    <row r="79" spans="1:21" x14ac:dyDescent="0.25">
      <c r="A79" s="14" t="s">
        <v>85</v>
      </c>
      <c r="B79" s="15">
        <v>41227.64</v>
      </c>
      <c r="C79" s="15">
        <f>SUM(C70:C78)</f>
        <v>22800</v>
      </c>
      <c r="D79" s="15">
        <v>-803.73</v>
      </c>
      <c r="E79" s="15">
        <f>SUM(E70:E78)</f>
        <v>-1625</v>
      </c>
      <c r="F79" s="15">
        <v>40423.910000000003</v>
      </c>
      <c r="G79" s="15">
        <v>21175</v>
      </c>
      <c r="H79" s="15">
        <v>19248.91</v>
      </c>
      <c r="I79" s="9"/>
      <c r="J79" s="10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</row>
    <row r="80" spans="1:21" x14ac:dyDescent="0.25">
      <c r="A80" s="4" t="s">
        <v>86</v>
      </c>
      <c r="B80" s="5" t="s">
        <v>1</v>
      </c>
      <c r="C80" s="5" t="s">
        <v>2</v>
      </c>
      <c r="D80" s="5" t="s">
        <v>3</v>
      </c>
      <c r="E80" s="5" t="s">
        <v>4</v>
      </c>
      <c r="F80" s="5" t="s">
        <v>5</v>
      </c>
      <c r="G80" s="5" t="s">
        <v>6</v>
      </c>
      <c r="H80" s="5" t="s">
        <v>7</v>
      </c>
      <c r="I80" s="9"/>
      <c r="J80" s="10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</row>
    <row r="81" spans="1:21" x14ac:dyDescent="0.25">
      <c r="A81" s="6" t="s">
        <v>87</v>
      </c>
      <c r="B81" s="7" t="s">
        <v>9</v>
      </c>
      <c r="C81" s="7" t="s">
        <v>9</v>
      </c>
      <c r="D81" s="7" t="s">
        <v>9</v>
      </c>
      <c r="E81" s="7" t="s">
        <v>9</v>
      </c>
      <c r="F81" s="7" t="s">
        <v>9</v>
      </c>
      <c r="G81" s="7" t="s">
        <v>9</v>
      </c>
      <c r="H81" s="7" t="s">
        <v>9</v>
      </c>
      <c r="I81" s="9"/>
      <c r="J81" s="21">
        <v>-1000</v>
      </c>
      <c r="K81" s="29" t="s">
        <v>138</v>
      </c>
      <c r="L81" s="29"/>
      <c r="M81" s="29"/>
      <c r="N81" s="29"/>
      <c r="O81" s="29"/>
      <c r="P81" s="29"/>
      <c r="Q81" s="29"/>
      <c r="R81" s="29"/>
      <c r="S81" s="29"/>
      <c r="T81" s="29"/>
      <c r="U81" s="29"/>
    </row>
    <row r="82" spans="1:21" x14ac:dyDescent="0.25">
      <c r="A82" s="11" t="s">
        <v>88</v>
      </c>
      <c r="B82" s="12" t="s">
        <v>9</v>
      </c>
      <c r="C82" s="25"/>
      <c r="D82" s="12" t="s">
        <v>9</v>
      </c>
      <c r="E82" s="25"/>
      <c r="F82" s="12" t="s">
        <v>9</v>
      </c>
      <c r="G82" s="13">
        <v>500</v>
      </c>
      <c r="H82" s="13">
        <v>-500</v>
      </c>
      <c r="I82" s="22">
        <v>0</v>
      </c>
      <c r="J82" s="21">
        <v>0</v>
      </c>
      <c r="K82" s="29" t="s">
        <v>143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</row>
    <row r="83" spans="1:21" x14ac:dyDescent="0.25">
      <c r="A83" s="6" t="s">
        <v>89</v>
      </c>
      <c r="B83" s="7" t="s">
        <v>9</v>
      </c>
      <c r="C83" s="7" t="s">
        <v>9</v>
      </c>
      <c r="D83" s="8">
        <v>-89.26</v>
      </c>
      <c r="E83" s="8">
        <v>-300</v>
      </c>
      <c r="F83" s="8">
        <v>-89.26</v>
      </c>
      <c r="G83" s="8">
        <v>-300</v>
      </c>
      <c r="H83" s="8">
        <v>210.74</v>
      </c>
      <c r="I83" s="9"/>
      <c r="J83" s="10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</row>
    <row r="84" spans="1:21" x14ac:dyDescent="0.25">
      <c r="A84" s="11" t="s">
        <v>90</v>
      </c>
      <c r="B84" s="12" t="s">
        <v>9</v>
      </c>
      <c r="C84" s="12" t="s">
        <v>9</v>
      </c>
      <c r="D84" s="12" t="s">
        <v>9</v>
      </c>
      <c r="E84" s="12" t="s">
        <v>9</v>
      </c>
      <c r="F84" s="12" t="s">
        <v>9</v>
      </c>
      <c r="G84" s="12" t="s">
        <v>9</v>
      </c>
      <c r="H84" s="12" t="s">
        <v>9</v>
      </c>
      <c r="I84" s="9"/>
      <c r="J84" s="10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</row>
    <row r="85" spans="1:21" x14ac:dyDescent="0.25">
      <c r="A85" s="14" t="s">
        <v>91</v>
      </c>
      <c r="B85" s="16" t="s">
        <v>9</v>
      </c>
      <c r="C85" s="15">
        <f>SUM(C81:C84)</f>
        <v>0</v>
      </c>
      <c r="D85" s="15">
        <v>-89.26</v>
      </c>
      <c r="E85" s="15">
        <f>SUM(E81:E84)</f>
        <v>-300</v>
      </c>
      <c r="F85" s="15">
        <v>-89.26</v>
      </c>
      <c r="G85" s="15">
        <v>200</v>
      </c>
      <c r="H85" s="15">
        <v>-289.26</v>
      </c>
      <c r="I85" s="9"/>
      <c r="J85" s="10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 x14ac:dyDescent="0.25">
      <c r="A86" s="4" t="s">
        <v>92</v>
      </c>
      <c r="B86" s="5" t="s">
        <v>1</v>
      </c>
      <c r="C86" s="5" t="s">
        <v>2</v>
      </c>
      <c r="D86" s="5" t="s">
        <v>3</v>
      </c>
      <c r="E86" s="5" t="s">
        <v>4</v>
      </c>
      <c r="F86" s="5" t="s">
        <v>5</v>
      </c>
      <c r="G86" s="5" t="s">
        <v>6</v>
      </c>
      <c r="H86" s="5" t="s">
        <v>7</v>
      </c>
      <c r="I86" s="9"/>
      <c r="J86" s="10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</row>
    <row r="87" spans="1:21" x14ac:dyDescent="0.25">
      <c r="A87" s="6" t="s">
        <v>93</v>
      </c>
      <c r="B87" s="7" t="s">
        <v>9</v>
      </c>
      <c r="C87" s="7" t="s">
        <v>9</v>
      </c>
      <c r="D87" s="8">
        <v>-148.25</v>
      </c>
      <c r="E87" s="8">
        <v>-500</v>
      </c>
      <c r="F87" s="8">
        <v>-148.25</v>
      </c>
      <c r="G87" s="8">
        <v>-500</v>
      </c>
      <c r="H87" s="8">
        <v>351.75</v>
      </c>
      <c r="I87" s="9"/>
      <c r="J87" s="10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1:21" x14ac:dyDescent="0.25">
      <c r="A88" s="11" t="s">
        <v>94</v>
      </c>
      <c r="B88" s="12" t="s">
        <v>9</v>
      </c>
      <c r="C88" s="12" t="s">
        <v>9</v>
      </c>
      <c r="D88" s="13">
        <v>-400.9</v>
      </c>
      <c r="E88" s="13">
        <v>-817.34</v>
      </c>
      <c r="F88" s="13">
        <v>-400.9</v>
      </c>
      <c r="G88" s="13">
        <v>-817.34</v>
      </c>
      <c r="H88" s="13">
        <v>416.44</v>
      </c>
      <c r="I88" s="9"/>
      <c r="J88" s="10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1:21" x14ac:dyDescent="0.25">
      <c r="A89" s="6" t="s">
        <v>95</v>
      </c>
      <c r="B89" s="7" t="s">
        <v>9</v>
      </c>
      <c r="C89" s="8">
        <v>500</v>
      </c>
      <c r="D89" s="7" t="s">
        <v>9</v>
      </c>
      <c r="E89" s="8">
        <v>-450</v>
      </c>
      <c r="F89" s="7" t="s">
        <v>9</v>
      </c>
      <c r="G89" s="8">
        <v>50</v>
      </c>
      <c r="H89" s="8">
        <v>-50</v>
      </c>
      <c r="I89" s="9"/>
      <c r="J89" s="10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1:21" x14ac:dyDescent="0.25">
      <c r="A90" s="11" t="s">
        <v>96</v>
      </c>
      <c r="B90" s="12" t="s">
        <v>9</v>
      </c>
      <c r="C90" s="13">
        <v>500</v>
      </c>
      <c r="D90" s="12" t="s">
        <v>9</v>
      </c>
      <c r="E90" s="13">
        <v>-1250</v>
      </c>
      <c r="F90" s="12" t="s">
        <v>9</v>
      </c>
      <c r="G90" s="13">
        <v>-750</v>
      </c>
      <c r="H90" s="13">
        <v>750</v>
      </c>
      <c r="I90" s="9"/>
      <c r="J90" s="10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1:21" x14ac:dyDescent="0.25">
      <c r="A91" s="6" t="s">
        <v>97</v>
      </c>
      <c r="B91" s="7" t="s">
        <v>9</v>
      </c>
      <c r="C91" s="7" t="s">
        <v>9</v>
      </c>
      <c r="D91" s="8">
        <v>-194.28</v>
      </c>
      <c r="E91" s="8">
        <v>-250</v>
      </c>
      <c r="F91" s="8">
        <v>-194.28</v>
      </c>
      <c r="G91" s="8">
        <v>-250</v>
      </c>
      <c r="H91" s="8">
        <v>55.72</v>
      </c>
      <c r="I91" s="9"/>
      <c r="J91" s="10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1:21" x14ac:dyDescent="0.25">
      <c r="A92" s="11" t="s">
        <v>98</v>
      </c>
      <c r="B92" s="12" t="s">
        <v>9</v>
      </c>
      <c r="C92" s="12" t="s">
        <v>9</v>
      </c>
      <c r="D92" s="12" t="s">
        <v>9</v>
      </c>
      <c r="E92" s="13">
        <v>-50</v>
      </c>
      <c r="F92" s="12" t="s">
        <v>9</v>
      </c>
      <c r="G92" s="13">
        <v>-50</v>
      </c>
      <c r="H92" s="13">
        <v>50</v>
      </c>
      <c r="I92" s="9"/>
      <c r="J92" s="10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1:21" x14ac:dyDescent="0.25">
      <c r="A93" s="6" t="s">
        <v>99</v>
      </c>
      <c r="B93" s="8">
        <v>3969.47</v>
      </c>
      <c r="C93" s="8">
        <v>6000</v>
      </c>
      <c r="D93" s="8">
        <v>-200</v>
      </c>
      <c r="E93" s="8">
        <v>-5600</v>
      </c>
      <c r="F93" s="8">
        <v>3769.47</v>
      </c>
      <c r="G93" s="8">
        <v>400</v>
      </c>
      <c r="H93" s="8">
        <v>3369.47</v>
      </c>
      <c r="I93" s="9"/>
      <c r="J93" s="10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 x14ac:dyDescent="0.25">
      <c r="A94" s="11" t="s">
        <v>100</v>
      </c>
      <c r="B94" s="12" t="s">
        <v>9</v>
      </c>
      <c r="C94" s="12" t="s">
        <v>9</v>
      </c>
      <c r="D94" s="12" t="s">
        <v>9</v>
      </c>
      <c r="E94" s="13">
        <v>-300</v>
      </c>
      <c r="F94" s="12" t="s">
        <v>9</v>
      </c>
      <c r="G94" s="13">
        <v>-300</v>
      </c>
      <c r="H94" s="13">
        <v>300</v>
      </c>
      <c r="I94" s="9"/>
      <c r="J94" s="22">
        <v>-200</v>
      </c>
      <c r="K94" s="29" t="s">
        <v>146</v>
      </c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1:21" x14ac:dyDescent="0.25">
      <c r="A95" s="14" t="s">
        <v>101</v>
      </c>
      <c r="B95" s="15">
        <v>3969.47</v>
      </c>
      <c r="C95" s="15">
        <f>SUM(C87:C94)</f>
        <v>7000</v>
      </c>
      <c r="D95" s="15">
        <v>-943.43</v>
      </c>
      <c r="E95" s="15">
        <f>SUM(E87:E94)</f>
        <v>-9217.34</v>
      </c>
      <c r="F95" s="15">
        <v>3026.04</v>
      </c>
      <c r="G95" s="15">
        <v>-2217.34</v>
      </c>
      <c r="H95" s="15">
        <v>5243.38</v>
      </c>
      <c r="I95" s="9"/>
      <c r="J95" s="10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1:21" x14ac:dyDescent="0.25">
      <c r="A96" s="4" t="s">
        <v>102</v>
      </c>
      <c r="B96" s="5" t="s">
        <v>1</v>
      </c>
      <c r="C96" s="5" t="s">
        <v>2</v>
      </c>
      <c r="D96" s="5" t="s">
        <v>3</v>
      </c>
      <c r="E96" s="5" t="s">
        <v>4</v>
      </c>
      <c r="F96" s="5" t="s">
        <v>5</v>
      </c>
      <c r="G96" s="5" t="s">
        <v>6</v>
      </c>
      <c r="H96" s="5" t="s">
        <v>7</v>
      </c>
      <c r="I96" s="9"/>
      <c r="J96" s="10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1:21" x14ac:dyDescent="0.25">
      <c r="A97" s="6" t="s">
        <v>103</v>
      </c>
      <c r="B97" s="7" t="s">
        <v>9</v>
      </c>
      <c r="C97" s="7" t="s">
        <v>9</v>
      </c>
      <c r="D97" s="7" t="s">
        <v>9</v>
      </c>
      <c r="E97" s="7" t="s">
        <v>9</v>
      </c>
      <c r="F97" s="7" t="s">
        <v>9</v>
      </c>
      <c r="G97" s="7" t="s">
        <v>9</v>
      </c>
      <c r="H97" s="7" t="s">
        <v>9</v>
      </c>
      <c r="I97" s="9"/>
      <c r="J97" s="10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1:21" x14ac:dyDescent="0.25">
      <c r="A98" s="11" t="s">
        <v>104</v>
      </c>
      <c r="B98" s="12" t="s">
        <v>9</v>
      </c>
      <c r="C98" s="13">
        <v>100</v>
      </c>
      <c r="D98" s="12" t="s">
        <v>9</v>
      </c>
      <c r="E98" s="13">
        <v>-500</v>
      </c>
      <c r="F98" s="12" t="s">
        <v>9</v>
      </c>
      <c r="G98" s="13">
        <v>-400</v>
      </c>
      <c r="H98" s="13">
        <v>400</v>
      </c>
      <c r="I98" s="9"/>
      <c r="J98" s="10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1:21" x14ac:dyDescent="0.25">
      <c r="A99" s="6" t="s">
        <v>105</v>
      </c>
      <c r="B99" s="7" t="s">
        <v>9</v>
      </c>
      <c r="C99" s="7" t="s">
        <v>9</v>
      </c>
      <c r="D99" s="7" t="s">
        <v>9</v>
      </c>
      <c r="E99" s="8">
        <v>-100</v>
      </c>
      <c r="F99" s="7" t="s">
        <v>9</v>
      </c>
      <c r="G99" s="8">
        <v>-100</v>
      </c>
      <c r="H99" s="8">
        <v>100</v>
      </c>
      <c r="I99" s="9"/>
      <c r="J99" s="10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1:21" x14ac:dyDescent="0.25">
      <c r="A100" s="11" t="s">
        <v>106</v>
      </c>
      <c r="B100" s="12" t="s">
        <v>9</v>
      </c>
      <c r="C100" s="12" t="s">
        <v>9</v>
      </c>
      <c r="D100" s="12" t="s">
        <v>9</v>
      </c>
      <c r="E100" s="13">
        <v>-250</v>
      </c>
      <c r="F100" s="12" t="s">
        <v>9</v>
      </c>
      <c r="G100" s="13">
        <v>-250</v>
      </c>
      <c r="H100" s="13">
        <v>250</v>
      </c>
      <c r="I100" s="9"/>
      <c r="J100" s="10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1:21" x14ac:dyDescent="0.25">
      <c r="A101" s="6" t="s">
        <v>107</v>
      </c>
      <c r="B101" s="7" t="s">
        <v>9</v>
      </c>
      <c r="C101" s="7" t="s">
        <v>9</v>
      </c>
      <c r="D101" s="8">
        <v>-192.54</v>
      </c>
      <c r="E101" s="8">
        <v>-200</v>
      </c>
      <c r="F101" s="8">
        <v>-192.54</v>
      </c>
      <c r="G101" s="8">
        <v>-200</v>
      </c>
      <c r="H101" s="8">
        <v>7.46</v>
      </c>
      <c r="I101" s="9"/>
      <c r="J101" s="10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</row>
    <row r="102" spans="1:21" x14ac:dyDescent="0.25">
      <c r="A102" s="11" t="s">
        <v>108</v>
      </c>
      <c r="B102" s="12" t="s">
        <v>9</v>
      </c>
      <c r="C102" s="13">
        <v>100</v>
      </c>
      <c r="D102" s="12" t="s">
        <v>9</v>
      </c>
      <c r="E102" s="13">
        <v>-500</v>
      </c>
      <c r="F102" s="12" t="s">
        <v>9</v>
      </c>
      <c r="G102" s="13">
        <v>-400</v>
      </c>
      <c r="H102" s="13">
        <v>400</v>
      </c>
      <c r="I102" s="9"/>
      <c r="J102" s="10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</row>
    <row r="103" spans="1:21" x14ac:dyDescent="0.25">
      <c r="A103" s="6" t="s">
        <v>109</v>
      </c>
      <c r="B103" s="7" t="s">
        <v>9</v>
      </c>
      <c r="C103" s="7" t="s">
        <v>9</v>
      </c>
      <c r="D103" s="7" t="s">
        <v>9</v>
      </c>
      <c r="E103" s="25"/>
      <c r="F103" s="7" t="s">
        <v>9</v>
      </c>
      <c r="G103" s="8">
        <v>-50</v>
      </c>
      <c r="H103" s="8">
        <v>50</v>
      </c>
      <c r="I103" s="22">
        <v>0</v>
      </c>
      <c r="J103" s="22">
        <v>0</v>
      </c>
      <c r="K103" s="29" t="s">
        <v>144</v>
      </c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4" spans="1:21" x14ac:dyDescent="0.25">
      <c r="A104" s="11" t="s">
        <v>110</v>
      </c>
      <c r="B104" s="12" t="s">
        <v>9</v>
      </c>
      <c r="C104" s="12" t="s">
        <v>9</v>
      </c>
      <c r="D104" s="12" t="s">
        <v>9</v>
      </c>
      <c r="E104" s="13">
        <v>-100</v>
      </c>
      <c r="F104" s="12" t="s">
        <v>9</v>
      </c>
      <c r="G104" s="13">
        <v>-100</v>
      </c>
      <c r="H104" s="13">
        <v>100</v>
      </c>
      <c r="I104" s="9"/>
      <c r="J104" s="22">
        <v>-50</v>
      </c>
      <c r="K104" s="33" t="s">
        <v>139</v>
      </c>
      <c r="L104" s="29"/>
      <c r="M104" s="29"/>
      <c r="N104" s="29"/>
      <c r="O104" s="29"/>
      <c r="P104" s="29"/>
      <c r="Q104" s="29"/>
      <c r="R104" s="29"/>
      <c r="S104" s="29"/>
      <c r="T104" s="29"/>
      <c r="U104" s="29"/>
    </row>
    <row r="105" spans="1:21" x14ac:dyDescent="0.25">
      <c r="A105" s="14" t="s">
        <v>111</v>
      </c>
      <c r="B105" s="16" t="s">
        <v>9</v>
      </c>
      <c r="C105" s="15">
        <f>SUM(C97:C104)</f>
        <v>200</v>
      </c>
      <c r="D105" s="15">
        <v>-192.54</v>
      </c>
      <c r="E105" s="15">
        <f>SUM(E97:E104)</f>
        <v>-1650</v>
      </c>
      <c r="F105" s="15">
        <v>-192.54</v>
      </c>
      <c r="G105" s="15">
        <v>-1500</v>
      </c>
      <c r="H105" s="15">
        <v>1307.46</v>
      </c>
      <c r="I105" s="9"/>
      <c r="J105" s="10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</row>
    <row r="106" spans="1:21" x14ac:dyDescent="0.25">
      <c r="A106" s="4" t="s">
        <v>112</v>
      </c>
      <c r="B106" s="5" t="s">
        <v>1</v>
      </c>
      <c r="C106" s="5" t="s">
        <v>2</v>
      </c>
      <c r="D106" s="5" t="s">
        <v>3</v>
      </c>
      <c r="E106" s="5" t="s">
        <v>4</v>
      </c>
      <c r="F106" s="5" t="s">
        <v>5</v>
      </c>
      <c r="G106" s="5" t="s">
        <v>6</v>
      </c>
      <c r="H106" s="5" t="s">
        <v>7</v>
      </c>
      <c r="I106" s="9"/>
      <c r="J106" s="10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</row>
    <row r="107" spans="1:21" x14ac:dyDescent="0.25">
      <c r="A107" s="6" t="s">
        <v>113</v>
      </c>
      <c r="B107" s="7" t="s">
        <v>9</v>
      </c>
      <c r="C107" s="7" t="s">
        <v>9</v>
      </c>
      <c r="D107" s="8">
        <v>-260</v>
      </c>
      <c r="E107" s="8">
        <v>-260</v>
      </c>
      <c r="F107" s="8">
        <v>-260</v>
      </c>
      <c r="G107" s="8">
        <v>-260</v>
      </c>
      <c r="H107" s="7" t="s">
        <v>9</v>
      </c>
      <c r="I107" s="9"/>
      <c r="J107" s="10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</row>
    <row r="108" spans="1:21" x14ac:dyDescent="0.25">
      <c r="A108" s="11" t="s">
        <v>114</v>
      </c>
      <c r="B108" s="12" t="s">
        <v>9</v>
      </c>
      <c r="C108" s="12" t="s">
        <v>9</v>
      </c>
      <c r="D108" s="12" t="s">
        <v>9</v>
      </c>
      <c r="E108" s="13">
        <v>-50</v>
      </c>
      <c r="F108" s="12" t="s">
        <v>9</v>
      </c>
      <c r="G108" s="13">
        <v>-50</v>
      </c>
      <c r="H108" s="13">
        <v>50</v>
      </c>
      <c r="I108" s="9"/>
      <c r="J108" s="10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</row>
    <row r="109" spans="1:21" x14ac:dyDescent="0.25">
      <c r="A109" s="14" t="s">
        <v>115</v>
      </c>
      <c r="B109" s="16" t="s">
        <v>9</v>
      </c>
      <c r="C109" s="15">
        <f>SUM(C107:C108)</f>
        <v>0</v>
      </c>
      <c r="D109" s="15">
        <v>-260</v>
      </c>
      <c r="E109" s="15">
        <f>SUM(E107:E108)</f>
        <v>-310</v>
      </c>
      <c r="F109" s="15">
        <v>-260</v>
      </c>
      <c r="G109" s="15">
        <v>-310</v>
      </c>
      <c r="H109" s="15">
        <v>50</v>
      </c>
      <c r="I109" s="9"/>
      <c r="J109" s="10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</row>
    <row r="110" spans="1:21" x14ac:dyDescent="0.25">
      <c r="A110" s="4" t="s">
        <v>116</v>
      </c>
      <c r="B110" s="5" t="s">
        <v>1</v>
      </c>
      <c r="C110" s="5" t="s">
        <v>2</v>
      </c>
      <c r="D110" s="5" t="s">
        <v>3</v>
      </c>
      <c r="E110" s="5" t="s">
        <v>4</v>
      </c>
      <c r="F110" s="5" t="s">
        <v>5</v>
      </c>
      <c r="G110" s="5" t="s">
        <v>6</v>
      </c>
      <c r="H110" s="5" t="s">
        <v>7</v>
      </c>
      <c r="I110" s="9"/>
      <c r="J110" s="10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</row>
    <row r="111" spans="1:21" x14ac:dyDescent="0.25">
      <c r="A111" s="6" t="s">
        <v>117</v>
      </c>
      <c r="B111" s="7" t="s">
        <v>9</v>
      </c>
      <c r="C111" s="7" t="s">
        <v>9</v>
      </c>
      <c r="D111" s="7" t="s">
        <v>9</v>
      </c>
      <c r="E111" s="7" t="s">
        <v>9</v>
      </c>
      <c r="F111" s="7" t="s">
        <v>9</v>
      </c>
      <c r="G111" s="7" t="s">
        <v>9</v>
      </c>
      <c r="H111" s="7" t="s">
        <v>9</v>
      </c>
      <c r="I111" s="9"/>
      <c r="J111" s="10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</row>
    <row r="112" spans="1:21" x14ac:dyDescent="0.25">
      <c r="A112" s="11" t="s">
        <v>118</v>
      </c>
      <c r="B112" s="12" t="s">
        <v>9</v>
      </c>
      <c r="C112" s="12" t="s">
        <v>9</v>
      </c>
      <c r="D112" s="12" t="s">
        <v>9</v>
      </c>
      <c r="E112" s="12" t="s">
        <v>9</v>
      </c>
      <c r="F112" s="12" t="s">
        <v>9</v>
      </c>
      <c r="G112" s="12" t="s">
        <v>9</v>
      </c>
      <c r="H112" s="12" t="s">
        <v>9</v>
      </c>
      <c r="I112" s="9"/>
      <c r="J112" s="10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</row>
    <row r="113" spans="1:21" x14ac:dyDescent="0.25">
      <c r="A113" s="6" t="s">
        <v>119</v>
      </c>
      <c r="B113" s="7" t="s">
        <v>9</v>
      </c>
      <c r="C113" s="7" t="s">
        <v>9</v>
      </c>
      <c r="D113" s="7" t="s">
        <v>9</v>
      </c>
      <c r="E113" s="7" t="s">
        <v>9</v>
      </c>
      <c r="F113" s="7" t="s">
        <v>9</v>
      </c>
      <c r="G113" s="7" t="s">
        <v>9</v>
      </c>
      <c r="H113" s="7" t="s">
        <v>9</v>
      </c>
      <c r="I113" s="9"/>
      <c r="J113" s="10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</row>
    <row r="114" spans="1:21" x14ac:dyDescent="0.25">
      <c r="A114" s="11" t="s">
        <v>120</v>
      </c>
      <c r="B114" s="12" t="s">
        <v>9</v>
      </c>
      <c r="C114" s="12" t="s">
        <v>9</v>
      </c>
      <c r="D114" s="13">
        <v>-284.73</v>
      </c>
      <c r="E114" s="13">
        <v>-300</v>
      </c>
      <c r="F114" s="13">
        <v>-284.73</v>
      </c>
      <c r="G114" s="13">
        <v>-300</v>
      </c>
      <c r="H114" s="13">
        <v>15.27</v>
      </c>
      <c r="I114" s="9"/>
      <c r="J114" s="10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1:21" x14ac:dyDescent="0.25">
      <c r="A115" s="6" t="s">
        <v>121</v>
      </c>
      <c r="B115" s="7" t="s">
        <v>9</v>
      </c>
      <c r="C115" s="7" t="s">
        <v>9</v>
      </c>
      <c r="D115" s="8">
        <v>-414.91</v>
      </c>
      <c r="E115" s="8">
        <v>-600</v>
      </c>
      <c r="F115" s="8">
        <v>-414.91</v>
      </c>
      <c r="G115" s="8">
        <v>-600</v>
      </c>
      <c r="H115" s="8">
        <v>185.09</v>
      </c>
      <c r="I115" s="9"/>
      <c r="J115" s="10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</row>
    <row r="116" spans="1:21" x14ac:dyDescent="0.25">
      <c r="A116" s="14" t="s">
        <v>122</v>
      </c>
      <c r="B116" s="16" t="s">
        <v>9</v>
      </c>
      <c r="C116" s="15">
        <f>SUM(C111:C115)</f>
        <v>0</v>
      </c>
      <c r="D116" s="15">
        <v>-699.64</v>
      </c>
      <c r="E116" s="15">
        <f>SUM(E111:E115)</f>
        <v>-900</v>
      </c>
      <c r="F116" s="15">
        <v>-699.64</v>
      </c>
      <c r="G116" s="15">
        <v>-900</v>
      </c>
      <c r="H116" s="15">
        <v>200.36</v>
      </c>
      <c r="I116" s="9"/>
      <c r="J116" s="10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</row>
    <row r="117" spans="1:21" x14ac:dyDescent="0.25">
      <c r="A117" s="39" t="s">
        <v>123</v>
      </c>
      <c r="B117" s="39"/>
      <c r="C117" s="39"/>
      <c r="D117" s="39"/>
      <c r="E117" s="39"/>
      <c r="F117" s="39"/>
      <c r="G117" s="39"/>
      <c r="H117" s="39"/>
      <c r="I117" s="9"/>
      <c r="J117" s="10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</row>
    <row r="118" spans="1:21" x14ac:dyDescent="0.25">
      <c r="A118" s="14"/>
      <c r="B118" s="15">
        <v>47396.01</v>
      </c>
      <c r="C118" s="15">
        <f>SUM(C116,C109,C105,C95,C85,C79,C68,C59,C46,C38,C31)</f>
        <v>33720</v>
      </c>
      <c r="D118" s="15">
        <v>-21242.560000000001</v>
      </c>
      <c r="E118" s="15">
        <f>SUM(E116,E109,E105,E95,E85,E79,E68,E59,E46,E38,E31)</f>
        <v>-49883.34</v>
      </c>
      <c r="F118" s="15">
        <v>26153.45</v>
      </c>
      <c r="G118" s="15">
        <v>-16713.34</v>
      </c>
      <c r="H118" s="15">
        <v>42866.79</v>
      </c>
      <c r="I118" s="23">
        <f>SUM(I3:I117)</f>
        <v>2000</v>
      </c>
      <c r="J118" s="22">
        <f>SUM(J82:J117,J31:J80,J3:J29)</f>
        <v>-750</v>
      </c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</row>
    <row r="119" spans="1:21" x14ac:dyDescent="0.25">
      <c r="A119" s="40"/>
      <c r="B119" s="40"/>
      <c r="C119" s="40"/>
      <c r="D119" s="40"/>
      <c r="E119" s="40"/>
      <c r="F119" s="40"/>
      <c r="G119" s="40"/>
      <c r="H119" s="40"/>
      <c r="I119" s="24"/>
    </row>
    <row r="121" spans="1:21" ht="15.75" x14ac:dyDescent="0.25">
      <c r="A121" s="26" t="s">
        <v>129</v>
      </c>
      <c r="B121" s="26"/>
      <c r="C121" s="18"/>
      <c r="E121" s="31"/>
      <c r="F121" s="32"/>
      <c r="G121" s="32"/>
      <c r="H121" s="32"/>
      <c r="I121" s="32"/>
      <c r="J121" s="32"/>
      <c r="K121" s="32"/>
    </row>
    <row r="122" spans="1:21" ht="15.75" x14ac:dyDescent="0.25">
      <c r="A122" s="30" t="s">
        <v>130</v>
      </c>
      <c r="B122" s="30"/>
      <c r="C122" s="19">
        <v>5000</v>
      </c>
      <c r="E122" s="32"/>
      <c r="F122" s="32"/>
      <c r="G122" s="32"/>
      <c r="H122" s="32"/>
      <c r="I122" s="32"/>
      <c r="J122" s="32"/>
      <c r="K122" s="32"/>
    </row>
    <row r="123" spans="1:21" ht="15.75" x14ac:dyDescent="0.25">
      <c r="A123" s="26" t="s">
        <v>131</v>
      </c>
      <c r="B123" s="26"/>
      <c r="C123" s="19">
        <v>15222.37</v>
      </c>
      <c r="E123" s="32"/>
      <c r="F123" s="32"/>
      <c r="G123" s="32"/>
      <c r="H123" s="32"/>
      <c r="I123" s="32"/>
      <c r="J123" s="32"/>
      <c r="K123" s="32"/>
    </row>
    <row r="124" spans="1:21" ht="15.75" x14ac:dyDescent="0.25">
      <c r="A124" s="26" t="s">
        <v>132</v>
      </c>
      <c r="B124" s="26"/>
      <c r="C124" s="18"/>
      <c r="E124" s="32"/>
      <c r="F124" s="32"/>
      <c r="G124" s="32"/>
      <c r="H124" s="32"/>
      <c r="I124" s="32"/>
      <c r="J124" s="32"/>
      <c r="K124" s="32"/>
    </row>
    <row r="125" spans="1:21" ht="15.75" x14ac:dyDescent="0.25">
      <c r="A125" s="18"/>
      <c r="B125" s="18"/>
      <c r="C125" s="18"/>
      <c r="E125" s="32"/>
      <c r="F125" s="32"/>
      <c r="G125" s="32"/>
      <c r="H125" s="32"/>
      <c r="I125" s="32"/>
      <c r="J125" s="32"/>
      <c r="K125" s="32"/>
    </row>
    <row r="126" spans="1:21" ht="15.75" x14ac:dyDescent="0.25">
      <c r="A126" s="26" t="s">
        <v>133</v>
      </c>
      <c r="B126" s="26"/>
      <c r="C126" s="19">
        <f>SUM(C118,C122,C123,I118)</f>
        <v>55942.37</v>
      </c>
      <c r="E126" s="32"/>
      <c r="F126" s="32"/>
      <c r="G126" s="32"/>
      <c r="H126" s="32"/>
      <c r="I126" s="32"/>
      <c r="J126" s="32"/>
      <c r="K126" s="32"/>
    </row>
    <row r="127" spans="1:21" ht="15.75" x14ac:dyDescent="0.25">
      <c r="A127" s="26" t="s">
        <v>134</v>
      </c>
      <c r="B127" s="26"/>
      <c r="C127" s="20">
        <v>20000</v>
      </c>
      <c r="E127" s="32"/>
      <c r="F127" s="32"/>
      <c r="G127" s="32"/>
      <c r="H127" s="32"/>
      <c r="I127" s="32"/>
      <c r="J127" s="32"/>
      <c r="K127" s="32"/>
    </row>
    <row r="128" spans="1:21" ht="15.75" x14ac:dyDescent="0.25">
      <c r="A128" s="26" t="s">
        <v>135</v>
      </c>
      <c r="B128" s="26"/>
      <c r="C128" s="19">
        <f>SUM(E118,J118)</f>
        <v>-50633.34</v>
      </c>
      <c r="E128" s="32"/>
      <c r="F128" s="32"/>
      <c r="G128" s="32"/>
      <c r="H128" s="32"/>
      <c r="I128" s="32"/>
      <c r="J128" s="32"/>
      <c r="K128" s="32"/>
    </row>
    <row r="129" spans="1:11" x14ac:dyDescent="0.25">
      <c r="E129" s="32"/>
      <c r="F129" s="32"/>
      <c r="G129" s="32"/>
      <c r="H129" s="32"/>
      <c r="I129" s="32"/>
      <c r="J129" s="32"/>
      <c r="K129" s="32"/>
    </row>
    <row r="130" spans="1:11" ht="15.75" x14ac:dyDescent="0.25">
      <c r="A130" s="27" t="s">
        <v>136</v>
      </c>
      <c r="B130" s="27"/>
      <c r="C130" s="17">
        <f>SUM(C128,C127,C126)</f>
        <v>25309.030000000006</v>
      </c>
      <c r="E130" s="32"/>
      <c r="F130" s="32"/>
      <c r="G130" s="32"/>
      <c r="H130" s="32"/>
      <c r="I130" s="32"/>
      <c r="J130" s="32"/>
      <c r="K130" s="32"/>
    </row>
    <row r="131" spans="1:11" x14ac:dyDescent="0.25">
      <c r="A131" s="28" t="s">
        <v>142</v>
      </c>
      <c r="B131" s="28"/>
      <c r="E131" s="32"/>
      <c r="F131" s="32"/>
      <c r="G131" s="32"/>
      <c r="H131" s="32"/>
      <c r="I131" s="32"/>
      <c r="J131" s="32"/>
      <c r="K131" s="32"/>
    </row>
    <row r="132" spans="1:11" x14ac:dyDescent="0.25">
      <c r="E132" s="32"/>
      <c r="F132" s="32"/>
      <c r="G132" s="32"/>
      <c r="H132" s="32"/>
      <c r="I132" s="32"/>
      <c r="J132" s="32"/>
      <c r="K132" s="32"/>
    </row>
  </sheetData>
  <mergeCells count="132">
    <mergeCell ref="I1:J1"/>
    <mergeCell ref="K1:U1"/>
    <mergeCell ref="K2:U2"/>
    <mergeCell ref="K3:U3"/>
    <mergeCell ref="K4:U4"/>
    <mergeCell ref="K5:U5"/>
    <mergeCell ref="A1:H1"/>
    <mergeCell ref="A117:H117"/>
    <mergeCell ref="A119:H119"/>
    <mergeCell ref="K12:U12"/>
    <mergeCell ref="K13:U13"/>
    <mergeCell ref="K14:U14"/>
    <mergeCell ref="K15:U15"/>
    <mergeCell ref="K16:U16"/>
    <mergeCell ref="K17:U17"/>
    <mergeCell ref="K6:U6"/>
    <mergeCell ref="K7:U7"/>
    <mergeCell ref="K8:U8"/>
    <mergeCell ref="K9:U9"/>
    <mergeCell ref="K10:U10"/>
    <mergeCell ref="K11:U11"/>
    <mergeCell ref="K24:U24"/>
    <mergeCell ref="K25:U25"/>
    <mergeCell ref="K26:U26"/>
    <mergeCell ref="K27:U27"/>
    <mergeCell ref="K28:U28"/>
    <mergeCell ref="K29:U29"/>
    <mergeCell ref="K18:U18"/>
    <mergeCell ref="K19:U19"/>
    <mergeCell ref="K20:U20"/>
    <mergeCell ref="K21:U21"/>
    <mergeCell ref="K22:U22"/>
    <mergeCell ref="K23:U23"/>
    <mergeCell ref="K36:U36"/>
    <mergeCell ref="K37:U37"/>
    <mergeCell ref="K38:U38"/>
    <mergeCell ref="K39:U39"/>
    <mergeCell ref="K40:U40"/>
    <mergeCell ref="K41:U41"/>
    <mergeCell ref="K30:U30"/>
    <mergeCell ref="K31:U31"/>
    <mergeCell ref="K32:U32"/>
    <mergeCell ref="K33:U33"/>
    <mergeCell ref="K34:U34"/>
    <mergeCell ref="K35:U35"/>
    <mergeCell ref="K48:U48"/>
    <mergeCell ref="K49:U49"/>
    <mergeCell ref="K50:U50"/>
    <mergeCell ref="K51:U51"/>
    <mergeCell ref="K52:U52"/>
    <mergeCell ref="K53:U53"/>
    <mergeCell ref="K42:U42"/>
    <mergeCell ref="K43:U43"/>
    <mergeCell ref="K44:U44"/>
    <mergeCell ref="K45:U45"/>
    <mergeCell ref="K46:U46"/>
    <mergeCell ref="K47:U47"/>
    <mergeCell ref="K60:U60"/>
    <mergeCell ref="K61:U61"/>
    <mergeCell ref="K62:U62"/>
    <mergeCell ref="K63:U63"/>
    <mergeCell ref="K64:U64"/>
    <mergeCell ref="K65:U65"/>
    <mergeCell ref="K54:U54"/>
    <mergeCell ref="K55:U55"/>
    <mergeCell ref="K56:U56"/>
    <mergeCell ref="K57:U57"/>
    <mergeCell ref="K58:U58"/>
    <mergeCell ref="K59:U59"/>
    <mergeCell ref="K72:U72"/>
    <mergeCell ref="K73:U73"/>
    <mergeCell ref="K74:U74"/>
    <mergeCell ref="K75:U75"/>
    <mergeCell ref="K76:U76"/>
    <mergeCell ref="K77:U77"/>
    <mergeCell ref="K66:U66"/>
    <mergeCell ref="K67:U67"/>
    <mergeCell ref="K68:U68"/>
    <mergeCell ref="K69:U69"/>
    <mergeCell ref="K70:U70"/>
    <mergeCell ref="K71:U71"/>
    <mergeCell ref="K84:U84"/>
    <mergeCell ref="K85:U85"/>
    <mergeCell ref="K86:U86"/>
    <mergeCell ref="K87:U87"/>
    <mergeCell ref="K88:U88"/>
    <mergeCell ref="K89:U89"/>
    <mergeCell ref="K78:U78"/>
    <mergeCell ref="K79:U79"/>
    <mergeCell ref="K80:U80"/>
    <mergeCell ref="K81:U81"/>
    <mergeCell ref="K82:U82"/>
    <mergeCell ref="K83:U83"/>
    <mergeCell ref="K96:U96"/>
    <mergeCell ref="K97:U97"/>
    <mergeCell ref="K98:U98"/>
    <mergeCell ref="K99:U99"/>
    <mergeCell ref="K100:U100"/>
    <mergeCell ref="K101:U101"/>
    <mergeCell ref="K90:U90"/>
    <mergeCell ref="K91:U91"/>
    <mergeCell ref="K92:U92"/>
    <mergeCell ref="K93:U93"/>
    <mergeCell ref="K94:U94"/>
    <mergeCell ref="K95:U95"/>
    <mergeCell ref="K108:U108"/>
    <mergeCell ref="K109:U109"/>
    <mergeCell ref="K110:U110"/>
    <mergeCell ref="K111:U111"/>
    <mergeCell ref="K112:U112"/>
    <mergeCell ref="K113:U113"/>
    <mergeCell ref="K102:U102"/>
    <mergeCell ref="K103:U103"/>
    <mergeCell ref="K104:U104"/>
    <mergeCell ref="K105:U105"/>
    <mergeCell ref="K106:U106"/>
    <mergeCell ref="K107:U107"/>
    <mergeCell ref="A124:B124"/>
    <mergeCell ref="A126:B126"/>
    <mergeCell ref="A127:B127"/>
    <mergeCell ref="A128:B128"/>
    <mergeCell ref="A130:B130"/>
    <mergeCell ref="A131:B131"/>
    <mergeCell ref="K114:U114"/>
    <mergeCell ref="K115:U115"/>
    <mergeCell ref="K116:U116"/>
    <mergeCell ref="K117:U117"/>
    <mergeCell ref="K118:U118"/>
    <mergeCell ref="A122:B122"/>
    <mergeCell ref="A121:B121"/>
    <mergeCell ref="A123:B123"/>
    <mergeCell ref="E121:K13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and Kevin Krause</dc:creator>
  <cp:lastModifiedBy>Chelsea and Kevin Krause</cp:lastModifiedBy>
  <dcterms:created xsi:type="dcterms:W3CDTF">2022-04-03T22:45:16Z</dcterms:created>
  <dcterms:modified xsi:type="dcterms:W3CDTF">2022-06-08T21:48:05Z</dcterms:modified>
</cp:coreProperties>
</file>